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slicerCaches/slicerCache1.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ivotTables/pivotTable1.xml" ContentType="application/vnd.openxmlformats-officedocument.spreadsheetml.pivotTable+xml"/>
  <Override PartName="/xl/drawings/drawing2.xml" ContentType="application/vnd.openxmlformats-officedocument.drawing+xml"/>
  <Override PartName="/xl/slicers/slicer1.xml" ContentType="application/vnd.ms-excel.slicer+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001"/>
  <workbookPr hidePivotFieldList="1" defaultThemeVersion="166925"/>
  <mc:AlternateContent xmlns:mc="http://schemas.openxmlformats.org/markup-compatibility/2006">
    <mc:Choice Requires="x15">
      <x15ac:absPath xmlns:x15ac="http://schemas.microsoft.com/office/spreadsheetml/2010/11/ac" url="https://netorg643892-my.sharepoint.com/personal/jeremy_vets2pm_com/Documents/Dropzone/"/>
    </mc:Choice>
  </mc:AlternateContent>
  <xr:revisionPtr revIDLastSave="67" documentId="8_{F7495492-D2D2-4E98-853C-34E56AF6E561}" xr6:coauthVersionLast="45" xr6:coauthVersionMax="45" xr10:uidLastSave="{F5FA42C0-FB49-48C2-BDA3-1CDF799CC54C}"/>
  <bookViews>
    <workbookView xWindow="-120" yWindow="-120" windowWidth="29040" windowHeight="15840" tabRatio="680" xr2:uid="{CD977177-7AAD-461E-BF3C-AA3CEA7FD3F2}"/>
  </bookViews>
  <sheets>
    <sheet name="1. Worksheet" sheetId="1" r:id="rId1"/>
    <sheet name="2. Proj Description Generator" sheetId="11" r:id="rId2"/>
    <sheet name="Raw Data (2)" sheetId="10" state="hidden" r:id="rId3"/>
    <sheet name="Raw Data" sheetId="8" state="hidden" r:id="rId4"/>
  </sheets>
  <externalReferences>
    <externalReference r:id="rId5"/>
  </externalReferences>
  <definedNames>
    <definedName name="_xlnm._FilterDatabase" localSheetId="3" hidden="1">'Raw Data'!$A$1:$E$99</definedName>
    <definedName name="_xlnm._FilterDatabase" localSheetId="2" hidden="1">'Raw Data (2)'!$A$1:$E$27</definedName>
    <definedName name="Contact_Relationship_List">[1]List!$G$2:$G$6</definedName>
    <definedName name="LevelOfEducationCell">[1]Education!$F$7</definedName>
    <definedName name="LookUpHoursList">[1]List!$G$38:$I$43</definedName>
    <definedName name="Month_List">[1]List!$I$2:$I$13</definedName>
    <definedName name="MonthOfApp_List">[1]List!$I$24:$I$36</definedName>
    <definedName name="Primary_Industry_List">[1]List!$E$2:$E$18</definedName>
    <definedName name="Project_Role_List">[1]List!$C$2:$C$11</definedName>
    <definedName name="Slicer_Project_Overview1">#N/A</definedName>
    <definedName name="Year_List">[1]List!$M$2:$M$11</definedName>
    <definedName name="YearOfApp_List">[1]List!$K$24:$K$28</definedName>
  </definedNames>
  <calcPr calcId="191029"/>
  <pivotCaches>
    <pivotCache cacheId="0" r:id="rId6"/>
  </pivotCaches>
  <extLst>
    <ext xmlns:x14="http://schemas.microsoft.com/office/spreadsheetml/2009/9/main" uri="{BBE1A952-AA13-448e-AADC-164F8A28A991}">
      <x14:slicerCaches>
        <x14:slicerCache r:id="rId7"/>
      </x14:slicerCaches>
    </ext>
    <ext xmlns:x14="http://schemas.microsoft.com/office/spreadsheetml/2009/9/main" uri="{79F54976-1DA5-4618-B147-4CDE4B953A38}">
      <x14:workbookPr/>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383" i="1" l="1"/>
  <c r="D377" i="1"/>
  <c r="K367" i="1"/>
  <c r="D361" i="1"/>
  <c r="K351" i="1"/>
  <c r="D345" i="1"/>
  <c r="K335" i="1"/>
  <c r="D329" i="1"/>
  <c r="K319" i="1"/>
  <c r="D313" i="1"/>
  <c r="K303" i="1"/>
  <c r="D297" i="1"/>
  <c r="K287" i="1"/>
  <c r="D281" i="1"/>
  <c r="K271" i="1"/>
  <c r="D265" i="1"/>
  <c r="K255" i="1"/>
  <c r="D249" i="1"/>
  <c r="K239" i="1"/>
  <c r="D233" i="1"/>
  <c r="K223" i="1"/>
  <c r="D217" i="1"/>
  <c r="K207" i="1"/>
  <c r="D201" i="1"/>
  <c r="K191" i="1"/>
  <c r="D185" i="1"/>
  <c r="K175" i="1"/>
  <c r="D169" i="1"/>
  <c r="K159" i="1"/>
  <c r="D153" i="1"/>
  <c r="K143" i="1"/>
  <c r="D137" i="1"/>
  <c r="K127" i="1"/>
  <c r="D121" i="1"/>
  <c r="K111" i="1"/>
  <c r="D105" i="1"/>
  <c r="K95" i="1"/>
  <c r="D89" i="1"/>
  <c r="K79" i="1"/>
  <c r="D73" i="1"/>
  <c r="K63" i="1"/>
  <c r="D57" i="1"/>
  <c r="K47" i="1"/>
  <c r="D41" i="1"/>
  <c r="K31" i="1"/>
  <c r="D25" i="1"/>
  <c r="K15" i="1" l="1"/>
  <c r="D9" i="1" l="1"/>
  <c r="C7" i="1" l="1"/>
  <c r="E7" i="1" s="1"/>
  <c r="O7" i="1" l="1"/>
  <c r="O9" i="1" l="1"/>
  <c r="O10" i="1"/>
  <c r="O8" i="1"/>
</calcChain>
</file>

<file path=xl/sharedStrings.xml><?xml version="1.0" encoding="utf-8"?>
<sst xmlns="http://schemas.openxmlformats.org/spreadsheetml/2006/main" count="1232" uniqueCount="466">
  <si>
    <t>Executive Summary</t>
  </si>
  <si>
    <t>Start Date (MM/YYYY)</t>
  </si>
  <si>
    <t># of Months</t>
  </si>
  <si>
    <t>Job Title</t>
  </si>
  <si>
    <t>Organization Address</t>
  </si>
  <si>
    <t>Phone</t>
  </si>
  <si>
    <t>Contact Name</t>
  </si>
  <si>
    <t>Email</t>
  </si>
  <si>
    <t>Total Months:</t>
  </si>
  <si>
    <t>Dashboard</t>
  </si>
  <si>
    <t>Project #98</t>
  </si>
  <si>
    <t>Warehouse Redesign</t>
  </si>
  <si>
    <t>Project #97</t>
  </si>
  <si>
    <t>Project #96</t>
  </si>
  <si>
    <t>Project #95</t>
  </si>
  <si>
    <t>Project #94</t>
  </si>
  <si>
    <t>Project #93</t>
  </si>
  <si>
    <t>Project #92</t>
  </si>
  <si>
    <t>Project #91</t>
  </si>
  <si>
    <t>Project #90</t>
  </si>
  <si>
    <t>Training Program</t>
  </si>
  <si>
    <t>Project #89</t>
  </si>
  <si>
    <t>Safety Program</t>
  </si>
  <si>
    <t>Project #88</t>
  </si>
  <si>
    <t>Safety Day</t>
  </si>
  <si>
    <t>Project #87</t>
  </si>
  <si>
    <t>Project #86</t>
  </si>
  <si>
    <t>Project #85</t>
  </si>
  <si>
    <t>Project #84</t>
  </si>
  <si>
    <t>Project #83</t>
  </si>
  <si>
    <t>Project #82</t>
  </si>
  <si>
    <t>Revamp Process</t>
  </si>
  <si>
    <t>Project #81</t>
  </si>
  <si>
    <t>Project #80</t>
  </si>
  <si>
    <t>Project #79</t>
  </si>
  <si>
    <t>Program Audit</t>
  </si>
  <si>
    <t>Project #78</t>
  </si>
  <si>
    <t>Project #77</t>
  </si>
  <si>
    <t>Project #76</t>
  </si>
  <si>
    <t>Project #75</t>
  </si>
  <si>
    <t>Procure Equipment</t>
  </si>
  <si>
    <t>Project #74</t>
  </si>
  <si>
    <t>Project #73</t>
  </si>
  <si>
    <t>Project #72</t>
  </si>
  <si>
    <t>Project #71</t>
  </si>
  <si>
    <t>Project #70</t>
  </si>
  <si>
    <t>Organizational Structure</t>
  </si>
  <si>
    <t>Project #69</t>
  </si>
  <si>
    <t>New Unit Standup</t>
  </si>
  <si>
    <t>Project #68</t>
  </si>
  <si>
    <t>Project #67</t>
  </si>
  <si>
    <t>Project #66</t>
  </si>
  <si>
    <t>New Technique or Tool</t>
  </si>
  <si>
    <t>Project #65</t>
  </si>
  <si>
    <t>New Study</t>
  </si>
  <si>
    <t>Project #64</t>
  </si>
  <si>
    <t>New Strategy</t>
  </si>
  <si>
    <t>Project #63</t>
  </si>
  <si>
    <t>Project #62</t>
  </si>
  <si>
    <t>Project #61</t>
  </si>
  <si>
    <t>Project #60</t>
  </si>
  <si>
    <t>Project #59</t>
  </si>
  <si>
    <t>Project #58</t>
  </si>
  <si>
    <t>New Publication</t>
  </si>
  <si>
    <t>Project #57</t>
  </si>
  <si>
    <t>Project #56</t>
  </si>
  <si>
    <t>Project #55</t>
  </si>
  <si>
    <t>Project #54</t>
  </si>
  <si>
    <t>Project #53</t>
  </si>
  <si>
    <t>Project #52</t>
  </si>
  <si>
    <t>Project #51</t>
  </si>
  <si>
    <t>New Program or Capability</t>
  </si>
  <si>
    <t>Project #50</t>
  </si>
  <si>
    <t>Project #49</t>
  </si>
  <si>
    <t>Project #48</t>
  </si>
  <si>
    <t>New Program Office</t>
  </si>
  <si>
    <t>Project #47</t>
  </si>
  <si>
    <t>Project #46</t>
  </si>
  <si>
    <t>Project #45</t>
  </si>
  <si>
    <t>Project #44</t>
  </si>
  <si>
    <t>Project #43</t>
  </si>
  <si>
    <t>Project #42</t>
  </si>
  <si>
    <t>Project #41</t>
  </si>
  <si>
    <t>Project #40</t>
  </si>
  <si>
    <t>Project #39</t>
  </si>
  <si>
    <t>Project #38</t>
  </si>
  <si>
    <t>Project #37</t>
  </si>
  <si>
    <t>Project #36</t>
  </si>
  <si>
    <t>Project #35</t>
  </si>
  <si>
    <t>Project #34</t>
  </si>
  <si>
    <t>Project #33</t>
  </si>
  <si>
    <t>Project #32</t>
  </si>
  <si>
    <t>Project #31</t>
  </si>
  <si>
    <t>New Procedures or Process</t>
  </si>
  <si>
    <t>Project #30</t>
  </si>
  <si>
    <t>Project #29</t>
  </si>
  <si>
    <t>New Manpower Program</t>
  </si>
  <si>
    <t>Project #28</t>
  </si>
  <si>
    <t>Project #27</t>
  </si>
  <si>
    <t>Project #26</t>
  </si>
  <si>
    <t>Inspection or Assessment</t>
  </si>
  <si>
    <t>Project #25</t>
  </si>
  <si>
    <t>Project #24</t>
  </si>
  <si>
    <t>Project #23</t>
  </si>
  <si>
    <t>Project #22</t>
  </si>
  <si>
    <t>Fundraiser</t>
  </si>
  <si>
    <t>Project #21</t>
  </si>
  <si>
    <t>Project #20</t>
  </si>
  <si>
    <t>Project #19</t>
  </si>
  <si>
    <t>Project #18</t>
  </si>
  <si>
    <t>Project #17</t>
  </si>
  <si>
    <t>Project #16</t>
  </si>
  <si>
    <t>Project #15</t>
  </si>
  <si>
    <t>Project #14</t>
  </si>
  <si>
    <t>Facilitated Meeting</t>
  </si>
  <si>
    <t>Project #13</t>
  </si>
  <si>
    <t>Project #12</t>
  </si>
  <si>
    <t>Exercise</t>
  </si>
  <si>
    <t>Project #11</t>
  </si>
  <si>
    <t>Equipment Upgrade</t>
  </si>
  <si>
    <t>Project #9</t>
  </si>
  <si>
    <t>Project #8</t>
  </si>
  <si>
    <t>Project #7</t>
  </si>
  <si>
    <t>Project #6</t>
  </si>
  <si>
    <t>Project #10</t>
  </si>
  <si>
    <t>Deploy Assets or People</t>
  </si>
  <si>
    <t>Project #5</t>
  </si>
  <si>
    <t>Decommissioned Asset</t>
  </si>
  <si>
    <t>Project #4</t>
  </si>
  <si>
    <t>Change Management</t>
  </si>
  <si>
    <t>Project #3</t>
  </si>
  <si>
    <t>Project #2</t>
  </si>
  <si>
    <t>Project #1</t>
  </si>
  <si>
    <t>Ceremony</t>
  </si>
  <si>
    <t>Project Category</t>
  </si>
  <si>
    <t>Have you ever helped facilitate a change?</t>
  </si>
  <si>
    <t>Have you upgraded, modified, or, updated a weapon system or equipment?</t>
  </si>
  <si>
    <t>Have you taken part in a military or training exercise?</t>
  </si>
  <si>
    <t>Have you facilitated, led, or started a meeting?</t>
  </si>
  <si>
    <t>Have you developed new standard operating procedures or new way of getting things done?</t>
  </si>
  <si>
    <t>Have you stood up a new office or program?</t>
  </si>
  <si>
    <t>Have you authored, coordinated, or edited a new publication?</t>
  </si>
  <si>
    <t>Have you utilized a new strategy?</t>
  </si>
  <si>
    <t>Have you conducted a study to see if there is a better way or validated the current way?</t>
  </si>
  <si>
    <t>Have you been a part of a new unit standup?</t>
  </si>
  <si>
    <t>Have you help reorganize, right-size, or ensure you organization is effective or efficient?</t>
  </si>
  <si>
    <t>Have you inspected or audited a function, program, process or unit?</t>
  </si>
  <si>
    <t xml:space="preserve">Have you revamped an existing process? </t>
  </si>
  <si>
    <t>Have you made anything safer?</t>
  </si>
  <si>
    <t>Did you lead or assist in a facility, room, or unit redesign?</t>
  </si>
  <si>
    <t>Today's Date</t>
  </si>
  <si>
    <t>Don't Use &gt;8 Yrs in Past</t>
  </si>
  <si>
    <t>Project Manager</t>
  </si>
  <si>
    <t>End Date (MM/YYYY)</t>
  </si>
  <si>
    <t>Project Overview</t>
  </si>
  <si>
    <t>Project Ex. #</t>
  </si>
  <si>
    <t>Project Initiating Statements</t>
  </si>
  <si>
    <t>Complete Project Narratives For Benchmarking</t>
  </si>
  <si>
    <t>Have you ever Led or organized a ceremony or banquet?</t>
  </si>
  <si>
    <t>Identified &amp; analyzed stakeholders to conduct an Air Force Birthday event for 400 attendees to celebrate Air Force heritage (IN).</t>
  </si>
  <si>
    <t>Identified &amp; analyzed stakeholders to conduct an Air Force Birthday event for 400 attendees to celebrate Air Force heritage (IN). Developed the change management plan by defining how changes would be addressed &amp; controlled (PL). Led &amp; developed the team to execute tasks to achieve deliverables (EX). Used variance analysis &amp; WPR to report project performance to engage stakeholders (MC). Used OPA to archive all project documents for use in future projects, planning &amp; audits (CL).</t>
  </si>
  <si>
    <t>Obtained sponsor's approval of the charter to conduct the base's Native American Heritage Observance Month (IN).</t>
  </si>
  <si>
    <t>Obtained sponsor's approval of the charter to conduct the base's Native American Heritage Observance Month (IN). Created the WBS (PL). Used motivation theories &amp; coaching techniques to maximize team performance (EX). Used risk audits to continuously update the risk register &amp; evaluate the effectiveness of response strategies (MC). Used OPA to obtain financial, legal &amp; administrative closure &amp; ensure liability transfer (CL).</t>
  </si>
  <si>
    <t>Assessed project expectations &amp; goals to conduct the Wing's annual awards banquet (IN).</t>
  </si>
  <si>
    <t>Assessed project expectations &amp; goals to conduct the Wing's annual awards banquet (IN). Developed the quality management plan &amp; defined the product's quality standards to control quality costs (PL). Used the change management plan to integrate all approved changes to meet project requirements (EX). Used inspections &amp; audits to verify deliverables met established quality standards (MC). Obtained final sponsor acceptance of the deliverables to confirm the scope was achieved (CL).</t>
  </si>
  <si>
    <t>Identified &amp; analyzed stakeholders to align expectations &amp; gain project support (IN).</t>
  </si>
  <si>
    <t>Identified &amp; analyzed stakeholders to align expectations &amp; gain project support (IN). Developed the change management plan by defining how changes would be addressed &amp; controlLed to track &amp; manage change (PL). Used the risk management plan &amp; approved responses to minimize the impact of the risks &amp; take advantage of opportunities on the project (EX). Followed the change management plan to manage changes to the project scope, schedule, &amp; costs to ensure that project goals remained aligned with business needs &amp; stakeholder expectations (MC). Transferred the ownership of deliverables to the assigned stakeholders in accordance with the project plan to close project (CL).</t>
  </si>
  <si>
    <t>Have you taken part in decommissioning or retiring an asset?</t>
  </si>
  <si>
    <t>Led charter development to ensure stakeholder agreement to shutdown a $116M ground station (IN).</t>
  </si>
  <si>
    <t>Led charter development to ensure stakeholder agreement to shutdown a $116M ground station (IN). Developed the HR management plan &amp; defined the team's roles, responsibilities deliverables (PL). Used the risk management plan &amp; approved responses to manage project threats &amp; opportunities (EX). Used issue log reviews to determine corrective actions to minimize the impact of project issues (MC). Used OPA to obtain financial, legal &amp; administrative closure &amp; transfer liability (CL).</t>
  </si>
  <si>
    <t>Have you deployed or helped assets deploy?</t>
  </si>
  <si>
    <t>Identified &amp; analyzed stakeholders to align expectations &amp; gain project support to deploy the Brigade EO &amp; SHARP office overseas (IN).</t>
  </si>
  <si>
    <t>Identified &amp; analyzed stakeholders to align expectations &amp; gain project support to deploy the Brigade EO &amp; SHARP office overseas (IN). Developed the HR management plan &amp; defined the team's roles, responsibilities &amp; deliverables (PL). Used the change management plan to integrate all approved changes to meet requirements (EX). Used issue log reviews to determine corrective actions to minimize the impact of issues (MC). Used OPA to obtain financial, legal &amp; administrative closure &amp; ensure liability transfer (CL).</t>
  </si>
  <si>
    <t>Identified &amp; analyzed stakeholders to deploy 17 teams &amp; 220K pounds of equipment to achieve a multi-domain combat success (IN).</t>
  </si>
  <si>
    <t>Identified &amp; analyzed stakeholders to deploy 17 teams &amp; 220K pounds of equipment to achieve a multi-domain combat success (IN). Developed the HR management plan &amp; defined the team's roles, responsibilities &amp; deliverables (PL). Led &amp; developed the team to execute tasks to achieve deliverables (EX). Used lessons learned to enable continuous incremental project improvement (MC). Collated lessons learned to conduct a full project review for the organization's knowledge base (CL).</t>
  </si>
  <si>
    <t>Identified &amp; analyzed stakeholders to transfer $200B weapon system to a new operations facility &amp; conduct the opening ceremony (IN).</t>
  </si>
  <si>
    <t>Identified &amp; analyzed stakeholders to transfer $200B weapon system to a new operations facility &amp; conduct the opening ceremony (IN). Developed the scope management plan to define &amp; manage the approved scope (PL). Led &amp; developed the team to execute tasks to achieve deliverables (EX). Used issue log reviews to determine corrective actions to minimize the impact of project issues (MC). Used OPA to obtain financial, legal administrative closure &amp; transfer liability (CL).</t>
  </si>
  <si>
    <t>Identified stakeholders &amp; analyzed expectations to move my unit into a new office building to meet a 200% increase in workforce size (IN).</t>
  </si>
  <si>
    <t>Identified stakeholders &amp; analyzed expectations to move my unit into a new office building to meet a 200% increase in workforce size (IN). Developed the scope management plan to define &amp; manage the approved scope (PL). Led &amp; developed the team to execute tasks to achieve deliverables (EX). Used variance analysis &amp; WPR to report project performance to engage stakeholders (MC). Delivered the final project report to document project performance, evaluation &amp; closure (CL).</t>
  </si>
  <si>
    <t>Obtained sponsor's charter approval to inventory, package &amp; ship $7.3M in equipment back to US to leave geographical location (IN).</t>
  </si>
  <si>
    <t>Obtained sponsor's charter approval to inventory, package &amp; ship $7.3M in equipment back to US to leave geographical location (IN). Developed the scope management plan &amp; WBS to establish the approved scope (PL). Used motivation theories &amp; coaching techniques to maximize team performance (EX). Used issue log reviews to determine corrective actions to minimize the impact of issues (MC). Transferred deliverables ownership to assigned stakeholders using the project plan (CL).</t>
  </si>
  <si>
    <t>Identified &amp; analyzed stakeholders to conduct a $16M upgrade to an Air Force dynamic global warning system (IN).</t>
  </si>
  <si>
    <t>Identified &amp; analyzed stakeholders to conduct a $16M upgrade to an Air Force dynamic global warning system (IN). Developed the change management plan by defining how changes would be managed (PL). Led &amp; developed the team to execute tasks to achieve deliverables (EX). Used the change management plan to control the approved scope, schedule &amp; costs to expectations(MC). Used meetings &amp; stakeholder feedback to measure customer satisfaction (CL).</t>
  </si>
  <si>
    <t>Used available information &amp; stakeholder meetings to provide a military exercise with combat aviation capabilities (IN).</t>
  </si>
  <si>
    <t>Used available information &amp; stakeholder meetings to provide a military exercise with combat aviation capabilities (IN). Developed the procurement management plan based on the project scope, budget &amp; schedule to ensure resource availability (PL). Used the change management plan to integrate all approved changes to meet project requirements (EX). Used the change management plan to manage the approved project scope, schedule &amp; costs (MC). Obtained final sponsor acceptance of the deliverables to confirm the scope was achieved (CL).</t>
  </si>
  <si>
    <t>Obtained sponsor's charter approval to conduct 2 large-scale training exercises, 1 at day &amp; 1 at night, to develop workforce skills in new heavy earth moving equipment operation (IN)</t>
  </si>
  <si>
    <t>Obtained sponsor's charter approval to conduct 2 large-scale training exercises, 1 at day &amp; 1 at night, to develop workforce skills in new heavy earth moving equipment operation (IN). Created the WBS (PL). Led &amp; developed the project team to execute tasks to achieve project deliverables (EX). Used variance analysis &amp; WPR to report project performance to engage stakeholders (MC). Collated lessons learned to conduct a full project review for the organization's knowledge base (CL).</t>
  </si>
  <si>
    <t>Identified stakeholders &amp; analyzed expectations to coordinate the multi-agency national Reagan National Defense Forum 2018 (IN).</t>
  </si>
  <si>
    <t>Identified stakeholders &amp; analyzed expectations to coordinate the multi-agency national Reagan National Defense Forum 2018 (IN). Assessed the charter, lessons learned &amp; requirements to establish detailed deliverables (PL). Led &amp; developed the team to execute tasks to achieve deliverables (EX). Used variance analysis &amp; WPR to report project performance to engage stakeholders (MC). Used interviews &amp; stakeholder feedback to measure customer satisfaction (CL).</t>
  </si>
  <si>
    <t>Identified key project requirements, expectations &amp; goals to assemble multiple agencies for participation in the 2017 Reagan National Defense Forum (IN).</t>
  </si>
  <si>
    <t>Identified key project requirements, expectations &amp; goals to assemble multiple agencies for participation in the 2017 Reagan National Defense Forum (IN). Assessed the charter, lessons learned &amp; requirements to establish detailed deliverables (PL). Led &amp; developed the team to execute tasks to achieve deliverables (EX). Used the change management plan to control the approved scope, schedule &amp; costs to expectations (MC). Used interviews &amp; stakeholder feedback to measure customer satisfaction (CL).</t>
  </si>
  <si>
    <t>Identified stakeholders &amp; analyzed expectations to conduct the Air Force Secretary's Senate Armed Services Committee hearing on Space Launch (IN).</t>
  </si>
  <si>
    <t>Identified stakeholders &amp; analyzed expectations to conduct the Air Force Secretary's Senate Armed Services Committee hearing on Space Launch (IN). Developed the change management plan by defining how changes would be managed (PL). Used the stakeholder management plan to establish &amp; manage stakeholder relationships (EX). Used risk audits to continuously update the risk register &amp; evaluate the effectiveness of response strategies (MC). Transferred deliverables ownership to assigned stakeholders using the project plan (CL).</t>
  </si>
  <si>
    <t>Obtained sponsor's charter approval creating project commitment &amp; PM authority to conduct an official Senate Armed Services Committee staff trip to India (IN).</t>
  </si>
  <si>
    <t>Obtained sponsor's charter approval creating project commitment &amp; PM authority to conduct an official Senate Armed Services Committee staff trip to India (IN). Developed the HR management plan &amp; defined the team's roles, responsibilities &amp; deliverables (PL). Led &amp; developed the team to execute tasks to achieve deliverables (EX). Used risk audits to update the risk register &amp; evaluate the effectiveness of response strategies (MC). Used OPA to archive all project documents to comply with statutory requirements (CL).</t>
  </si>
  <si>
    <t>Obtained sponsor's charter approval to conduct a F-22 tour for 41 allies to enhance NATO relationships(IN).</t>
  </si>
  <si>
    <t>Obtained sponsor's charter approval to conduct a F-22 tour for 41 allies to enhance NATO relationships (IN). Developed the communications management plan based on the project organizational structure &amp; stakeholder requirements (PL). Led &amp; developed the project team to execute tasks to achieve project deliverables (EX). Used the change management plan to control the project scope, schedule, costs &amp; stakeholder expectations (MC). Used surveys &amp; stakeholder feedback to measure customer satisfaction (CL).</t>
  </si>
  <si>
    <t>Identified stakeholders &amp; project goals to create a partner outreach program to strengthen the organization's ties with 6 countries (IN).</t>
  </si>
  <si>
    <t>Identified stakeholders &amp; project goals to create a partner outreach program to strengthen the organization's ties with 6 countries (IN). Developed the change management plan by defining how changes would be addressed &amp; controlled (PL). Led &amp; developed the project team to execute tasks to achieve deliverables (EX). Used variance analysis &amp; WPR to report project performance to engage stakeholders (MC). Delivered the final report to document project performance &amp; closure to stakeholders (CL).</t>
  </si>
  <si>
    <t>Identified key project requirements, deliverables, expectations &amp; goals to lead 37 Nations increasing an aligned, cohesive South Asia Strategy (IN).</t>
  </si>
  <si>
    <t>Identified key project requirements, deliverables, expectations &amp; goals to lead 37 Nations increasing an aligned, cohesive South Asia Strategy (IN). Developed the scope management plan to define &amp; manage the approved scope (PL). Used the HR &amp; procurement management plans to acquire &amp; manage project resources (EX). Used the change management plan to control the approved scope, schedule &amp; costs to expectations(MC). Transferred deliverables ownership to the assigned stakeholders using the project plan (CL).</t>
  </si>
  <si>
    <t>Identified &amp; analyzed stakeholders to lead 116 people executing a $1.4M project budget to conduct an international relations improvement project (IN).</t>
  </si>
  <si>
    <t>Identified &amp; analyzed stakeholders to lead 116 people executing a $1.4M project budget to conduct an international relations improvement project (IN). Developed the change management plan by defining how changes would be managed (PL). Used the HR &amp; procurement management plans to acquire &amp; manage project resources (EX). Used variance analysis &amp; WPR to report project performance to engage stakeholders (MC). Transferred deliverables ownership to the assigned stakeholders using the project plan (CL).</t>
  </si>
  <si>
    <t>How many fundraisers have you Led or chaired?</t>
  </si>
  <si>
    <t>Used available information &amp; stakeholder meetings to organize an EOD Wounded Warrior fundraiser event to support fallen or wounded EOD techs &amp; their families (IN).</t>
  </si>
  <si>
    <t>Used available information &amp; stakeholder meetings to organize an EOD Wounded Warrior fundraiser event to support fallen or wounded EOD techs &amp; their families (IN). Assessed the charter, lessons learned &amp; requirements to establish detailed deliverables (PL). Used motivation theories &amp; coaching techniques to maximize team performance (EX). Used variance analysis &amp; WPR to report project performance to engage stakeholders (MC). Used OPA to obtain financial, legal &amp; administrative project closure &amp; ensure liability transfer (CL).</t>
  </si>
  <si>
    <t>Identified &amp; analyzed stakeholders &amp; expectations to organize a vendor bazaar for &amp; Air Force Sergeants Association fundraising event (IN).</t>
  </si>
  <si>
    <t>Identified &amp; analyzed stakeholders &amp; expectations to organize a vendor bazaar for &amp; Air Force Sergeants Association fundraising event (IN). Assessed the charter, lessons learned &amp; requirements to establish detailed deliverables (PL). Used the HR &amp; procurement management plans to acquire &amp; manage resources (EX). Used variance analysis &amp; WPR to report project performance to engage stakeholders (MC). Used OPA to archive all project documents to comply with statutory requirements (CL).</t>
  </si>
  <si>
    <t>Obtained sponsor's charter approval to conduct a golf tournament fundraiser for an EOD Wounded Warrior organization (IN).</t>
  </si>
  <si>
    <t>Obtained sponsor's charter approval to conduct a golf tournament fundraiser for an EOD Wounded Warrior organization (IN). Developed the cost management plan based on the approved scope, schedule, resources &amp; charter (PL). Used the stakeholder management plan to establish &amp; manage stakeholder relationships &amp; expectations (EX). Used risk audits to continuously update the risk register &amp; evaluate response strategies effectiveness (MC). Used OPA to obtain financial, legal &amp; administrative closure &amp; ensure liability transfer (CL).</t>
  </si>
  <si>
    <t>Identified key project requirements, deliverables, expectations &amp; goals to conduct a charity drive to give low income families toys during the holiday season (IN).</t>
  </si>
  <si>
    <t>Identified key project requirements, deliverables, expectations &amp; goals to conduct a charity drive to give low income families toys during the holiday season (IN). Developed the HR management plan &amp; defined the team's roles, responsibilities &amp; deliverables (PL). Used motivation theories &amp; coaching techniques to maximize team performance (EX). Analyzed lessons learned to enable continuous incremental project improvement (MC). Used OPA to obtain financial, legal &amp; administrative closure &amp; transfer liability (CL).</t>
  </si>
  <si>
    <t>Been a part of or Led an assessment or an inspection?</t>
  </si>
  <si>
    <t>Assessed stakeholder expectations &amp; project requirements to conduct a higher headquarters' staff inspection of the EOE program (IN).</t>
  </si>
  <si>
    <t>Assessed stakeholder expectations &amp; project requirements to conduct a higher headquarters' staff inspection of the EOE program (IN). Developed the change management plan by defining how changes would be addressed &amp; controlled(PL). Used the communications plan to manage information &amp; stakeholder engagement (EX). Used issue log reviews to determine corrective actions to minimize the impact of issues (MC). Obtained final sponsor acceptance of the deliverables to confirm the scope was achieved (CL).</t>
  </si>
  <si>
    <t>Identified stakeholders &amp; project goals to conduct an organizational assessment of the EEO &amp; sexual assault response &amp; prevention program (IN).</t>
  </si>
  <si>
    <t>Identified stakeholders &amp; project goals to conduct an organizational assessment of the EEO &amp; sexual assault response &amp; prevention program (IN). Developed the scope management plan &amp; WBS to establish the approved project scope (PL). Used the change management plan to integrate all approved changes to meet requirements (EX). Used inspections &amp; audits to verify deliverables met established quality standards (MC). Obtained final sponsor acceptance of the deliverables to confirm the scope was achieved (CL).</t>
  </si>
  <si>
    <t>Assessed stakeholder expectations &amp; project goals to stakeholders to prepare a specifications for an impromptu higher headquarters inspection (IN).</t>
  </si>
  <si>
    <t>Assessed stakeholder expectations &amp; project goals to stakeholders to prepare a specifications for an impromptu higher headquarters inspection (IN). Developed the scope management plan &amp; WBS to establish the approved scope (PL). Led &amp; developed the project team to execute tasks to achieve deliverables (EX). Used issue log reviews to determine corrective actions to minimize the impact of project issues (MC). Collated project lessons learned to conduct a full project review for the organizations knowledge base (CL).</t>
  </si>
  <si>
    <t>Have you Led or organized a manpower or staffing redesign?</t>
  </si>
  <si>
    <t>Used available information &amp; stakeholder meetings to create a new organizational manpower staffing program (IN).</t>
  </si>
  <si>
    <t>Used available information &amp; stakeholder meetings to create a new organizational manpower staffing program (IN). Assessed the charter, lessons learned &amp; requirements to establish detailed deliverables (PL). Used the stakeholder management plan to establish &amp; manage stakeholder relationships &amp; expectations (EX). Used issue log reviews to determine corrective actions to minimize the impact of project issues (MC). Transferred deliverables ownership to the assigned stakeholders using the project plan (CL).</t>
  </si>
  <si>
    <t>Assessed project expectations &amp; goals to establish a standard organizational staffing / manning structure(IN).</t>
  </si>
  <si>
    <t>Assessed project expectations &amp; goals to establish a standard organizational staffing / manning structure (IN). Developed the HR management plan &amp; defined the team's roles responsibilities &amp; deliverables (PL). Used the stakeholder management plan to establish &amp; manage stakeholder relationships &amp; expectations (EX). Used variance analysis &amp; WPR to report project performance to engage stakeholders (MC). Collated lessons learned documented throughout the project &amp; conducted a comprehensive project review (CL).</t>
  </si>
  <si>
    <t>Assessed project expectations goals to create a new set of purchasing procedures for the organization's Logistics department (IN).</t>
  </si>
  <si>
    <t>Assessed project expectations goals to create a new set of purchasing procedures for the organization's Logistics department (IN). Developed the scope management plan to define &amp; manage the approved scope (PL). Led &amp; developed the team to execute tasks to achieve deliverables (EX). Used variance analysis &amp; WPR to report project performance to engage stakeholders (MC). Obtained final sponsor acceptance of the deliverables to confirm the scope was achieved (CL).</t>
  </si>
  <si>
    <t>Participated in charter development to create a new series of management engineering events to be Used by the organization's various business units (IN).</t>
  </si>
  <si>
    <t>participated in charter development to create a new series of management engineering events to be Used by the organization's various business units (IN). Developed the scope management plan to define &amp; manage the approved scope (PL). Used the stakeholder management plan to establish &amp; manage stakeholder relationships &amp; expectations (EX). Used variance analysis &amp; WPR to report project performance to engage stakeholders (MC). Collated lessons learned documented throughout the project (CL).</t>
  </si>
  <si>
    <t>Led charter development to ensure stakeholder agreement to develop an aircraft engine intake repair SOP to increase flight safety (IN).</t>
  </si>
  <si>
    <t>Led charter development to ensure stakeholder agreement to develop an aircraft engine intake repair SOP to increase flight safety (IN). Assessed the charter, lessons learned &amp; requirements to establish detailed deliverables (PL). Used the communications plan to manage information flow &amp; stakeholder expectations (EX). Used lessons learned to enable continuous incremental project improvement (MC). Transferred deliverables ownership to assigned stakeholders using the project plan (CL).</t>
  </si>
  <si>
    <t>Led charter development to ensure stakeholder agreement to write an SOP to replace corroded aircraft wings to increase flight safety (IN).</t>
  </si>
  <si>
    <t>Led charter development to ensure stakeholder agreement to write an SOP to replace corroded aircraft wings to increase flight safety (IN). Developed the procurement management plan based on the approved scope, budget &amp; schedule to ensure resource availability (PL). Led &amp; developed the team to execute tasks to achieve deliverables (EX). Used issue log reviews to determine corrective actions to minimize the impact of project issues (MC). Used meetings &amp; observations to measure customer satisfaction (CL).</t>
  </si>
  <si>
    <t>Obtained sponsor's charter approval to rewrite the aircraft fuel tank entry SOP to enhance personnel safety (IN).</t>
  </si>
  <si>
    <t>Obtained sponsor's charter approval to rewrite the aircraft fuel tank entry SOP to enhance personnel safety (IN). Created the WBS (PL). Used the HR &amp; procurement management plans to acquire &amp; manage project resources (EX). Used risk audits to continuously update the risk register &amp; evaluate the effectiveness of response strategies (MC). Used OPA to archive all project documents to comply with statutory requirements (CL).</t>
  </si>
  <si>
    <t>Identified stakeholders &amp; analyzed expectations to create &amp; publish a SOP codifying HR &amp; staffing processes &amp; procedures (IN).</t>
  </si>
  <si>
    <t>Identified stakeholders &amp; analyzed expectations to create &amp; publish a SOP codifying HR &amp; staffing processes &amp; procedures (IN). Assessed the charter, lessons learned &amp; requirements to establish detailed deliverables (PL). Used motivation theories &amp; coaching techniques to maximize team performance (EX). Analyzed lessons learned to enable continuous incremental project improvement (MC). Transferred deliverables ownership to assigned stakeholders using the project plan (CL).</t>
  </si>
  <si>
    <t>Used available information &amp; stakeholder meetings to rewrite Air Force SOP on Explosive Storage Section for Egress, saving 8 hrs. per every job (IN).</t>
  </si>
  <si>
    <t>Used available information &amp; stakeholder meetings to rewrite Air Force SOP on Explosive Storage Section for Egress, saving 8 hrs. per every job (IN). Created the WBS (PL). Used the risk management plan &amp; approved responses to manage project threats &amp; opportunities (EX). Used audits to verify project deliverables met established quality standards (MC). Transferred deliverables ownership to the assigned stakeholders using the project plan (CL).</t>
  </si>
  <si>
    <t>Identified stakeholders &amp; analyzed expectations to conduct a hazardous munitions inventory to accept new munitions while meeting inventory requirements (IN).</t>
  </si>
  <si>
    <t>Identified stakeholders &amp; analyzed expectations to conduct a hazardous munitions inventory to accept new munitions while meeting inventory requirements (IN). Assessed the charter, lessons learned &amp; requirements to establish detailed deliverables (PL). Used motivation theories &amp; coaching techniques to maximize team performance (EX). Used risk audits to update the risk register &amp; evaluate response strategies effectiveness (MC). Used OPA to archive all project documents to comply with statutory requirements (CL).</t>
  </si>
  <si>
    <t>Used available information &amp; stakeholder meetings to develop a criminal evidence collection &amp; consolidation method that complied with international regulations (IN).</t>
  </si>
  <si>
    <t>Used available information &amp; stakeholder meetings to develop a criminal evidence collection &amp; consolidation method that complied with international regulations (IN). Developed the HR management plan &amp; defined the team's roles, responsibilities &amp; deliverables (PL). Used the communications plan to manage information flow to keep stakeholders engaged (EX). Used variance analysis &amp; WPR to report project performance &amp; engage stakeholders (MC). Transferred deliverables ownership to assigned stakeholders using the project plan (CL).</t>
  </si>
  <si>
    <t>Assessed project expectations &amp; goals to revamp a critical explosives inventory control process to meet stock minimums (IN).</t>
  </si>
  <si>
    <t>Assessed project expectations &amp; goals to revamp a critical explosives inventory control process to meet stock minimums (IN). Developed the HR management plan &amp; defined the team's roles, responsibilities &amp; deliverables (PL). Used the HR &amp; procurement management plans to acquire &amp; manage resources to meet project objectives (EX). Used issue log reviews to determine corrective actions to minimize the impact of issues (MC). Obtained final sponsor's acceptance of the deliverables to confirm the scope was achieved (CL).</t>
  </si>
  <si>
    <t>Identified stakeholders &amp; project goals to conduct a Battalion drug urinalysis (IN).</t>
  </si>
  <si>
    <t>Identified stakeholders &amp; project goals to conduct a Battalion drug urinalysis (IN). Assessed the charter, lessons learned &amp; project requirements to establish detailed deliverables (PL). Used inspections &amp; stakeholder feedback to ensure performed work met the required quality standards (EX). Used inspections &amp; observations to verify project deliverables met quality standards (MC). Transferred deliverables ownership to assigned stakeholders using the project plan (CL).</t>
  </si>
  <si>
    <t>Identified &amp; analyzed stakeholders to create &amp; implement an accountable inventory tracking system (IN).</t>
  </si>
  <si>
    <t>Identified &amp; analyzed stakeholders to create &amp; implement an accountable inventory tracking system (IN). Developed the change management plan by defining how changes would be managed (PL). Used audits to ensure performed work met the required quality standards (EX). Used inspections to verify deliverables met established quality standards (MC). Used OPA to archive all project documents to comply with statutory requirements (CL).</t>
  </si>
  <si>
    <t>Identified stakeholders &amp; analyzed expectations to revise the process by which Congressional Travel requests are submitted &amp; processed for action (IN).</t>
  </si>
  <si>
    <t>Identified stakeholders &amp; analyzed expectations to revise the process by which Congressional Travel requests are submitted &amp; processed for action (IN). Developed the HR management plan &amp; defined the team's roles, responsibilities &amp; deliverables (PL). Used the change management plan to integrate all approved changes to meet project requirements (EX). Used audits to verify deliverables met established quality standards (MC). Obtained final sponsor acceptance of the deliverables to confirm the scope was achieved (CL).</t>
  </si>
  <si>
    <t>Identified key project requirements, deliverables, expectations &amp; goals to design &amp; implement expense accounting &amp; archiving procedures for Congressional travel trips (IN).</t>
  </si>
  <si>
    <t>Identified key project requirements, deliverables, expectations &amp; goals to design &amp; implement expense accounting &amp; archiving procedures for Congressional travel trips (IN). Developed the scope management plan to define &amp; manage the approved scope (PL). Led &amp; developed the team to execute tasks to achieve deliverables (EX). Used variance analysis &amp; WPR to report project performance to engage stakeholders (MC). Obtained final sponsor acceptance of the deliverables to confirm the scope was achieved (CL).</t>
  </si>
  <si>
    <t>Identified key project requirements, deliverables, expectations &amp; goals to create &amp; implement a Congressional outreach program increasing awareness of Air Force programs &amp; processes(IN).</t>
  </si>
  <si>
    <t>Identified key project requirements, deliverables, expectations &amp; goals to create &amp; implement a Congressional outreach program increasing awareness of Air Force programs &amp; processes (IN). Created the WBS (PL). Used inspections to ensure performed work met the quality standards (EX). Used the change management plan to control the approved scope, schedule &amp; costs to expectations (MC). Used meetings &amp; stakeholder feedback to measure customer satisfaction (CL).</t>
  </si>
  <si>
    <t>Identified key project requirements, deliverables, expectations &amp; goals to revamp base's Family Care Program, raising completion rate from 3% to 98% in 4 months (IN).</t>
  </si>
  <si>
    <t>Identified key project requirements, deliverables, expectations &amp; goals to revamp base's Family Care Program, raising completion rate from 3% to 98% in 4 months (IN). Developed the change management plan by defining how changes would be managed (PL). Used motivation theories &amp; coaching techniques to maximize team performance (EX). Used variance analysis &amp; WPR to report project performance to engage stakeholders (MC). Transferred deliverables ownership to the assigned stakeholders using the project plan (CL).</t>
  </si>
  <si>
    <t>Assessed project expectations &amp; goals to produce a high visibility crisis reporting process to monitor India/Pakistan relations (IN).</t>
  </si>
  <si>
    <t>Assessed project expectations &amp; goals to produce a high visibility crisis reporting process to monitor India/Pakistan relations (IN). Developed the change management plan by defining how changes would be managed (PL). Used the change management plan to integrate all approved changes to meet project requirements (EX). Used the change management plan to control the approved scope, schedule &amp; costs to expectations (MC). Used meetings &amp; stakeholder feedback to measure customer satisfaction (CL).</t>
  </si>
  <si>
    <t>Identified key business requirements, customer expectations &amp; project goals to stand&amp; up the brigade's equal opportunity office &amp; program (IN).</t>
  </si>
  <si>
    <t>Identified key business requirements, customer expectations &amp; project goals to stand&amp; up the brigade's equal opportunity office &amp; program (IN). Assessed the charter, lessons learned &amp; requirements to establish detailed deliverables (PL). Used the stakeholder management plan to manage stakeholder relationships &amp; expectations (EX). Used issue log reviews to determine corrective actions to minimize the impact of issues (MC). Collated lessons learned to conduct a full project review to update the organization's knowledge base (CL).</t>
  </si>
  <si>
    <t>Identified &amp; analyzed stakeholders to align expectations &amp; to create &amp; setup a new Communications Security program for a new F-35 unit (IN).</t>
  </si>
  <si>
    <t>Identified &amp; analyzed stakeholders to align expectations &amp; to create &amp; setup a new Communications Security program for a new F-35 unit (IN). Developed the scope management plan to define &amp; manage the approved scope (PL). Used the HR &amp; procurement management plans to acquire &amp; manage project resources (EX). Used variance analysis &amp; WPR to report project performance to engage stakeholders (MC). Delivered the final project report to document project performance, evaluation &amp; closure (CL).</t>
  </si>
  <si>
    <t>Used available information &amp; stakeholder meetings to create a communications/cyber support office within my company (IN).</t>
  </si>
  <si>
    <t>Used available information &amp; stakeholder meetings to create a communications/cyber support office within my company (IN). Developed the change management plan by defining how changes would be managed (PL). Used the change management plan to integrate all approved changes to meet project requirements (EX). Used variance analysis &amp; WPR to report project performance to engage stakeholders (MC). Used meetings &amp; stakeholder feedback to measure customer satisfaction (CL).</t>
  </si>
  <si>
    <t>Have you started a new program or Led the creation of a new capability?</t>
  </si>
  <si>
    <t>Identified stakeholders &amp; project goals to create a implement a network link between the army &amp; the approved scope (IN).</t>
  </si>
  <si>
    <t>Identified stakeholders &amp; project goals to create a implement a network link between the army &amp; the approved scope (IN). Assessed the charter lessons learned &amp; project requirements to establish detailed project deliverables (PL). Led &amp; developed the project team to execute tasks to achieve project deliverables (EX). Used variance analysis &amp; WPR to report project performance to engage stakeholders (MC). Transferred deliverables ownership to assigned stakeholders using the project plan (CL).</t>
  </si>
  <si>
    <t>Identified &amp; analyzed stakeholders to link the Joint Task Force's Space &amp; Cyber processes to enhance capabilities (IN).</t>
  </si>
  <si>
    <t>Identified &amp; analyzed stakeholders to link the Joint Task Force's Space &amp; Cyber processes to enhance capabilities (IN). Developed the HR management plan &amp; defined the team's roles, responsibilities &amp; deliverables (PL). Led &amp; developed the team to execute tasks to achieve deliverables (EX). Used issue log reviews to determine corrective actions to minimize the impact of issues (MC). Transferred deliverables ownership to the assigned stakeholders using the project plan (CL).</t>
  </si>
  <si>
    <t>Obtained sponsor's charter approval creating project commitment &amp; PM authority to create a base-wide ride program to reduce military member DUIs (IN).</t>
  </si>
  <si>
    <t>Obtained sponsor's charter approval creating project commitment &amp; PM authority to create a base-wide ride program to reduce military member DUIs (IN). Developed the change management plan by defining how changes would be addressed &amp; controlled (PL). Used motivation theories &amp; coaching techniques to maximize team performance (EX). Used variance analysis &amp; WPR to report project performance &amp; engage stakeholders (MC). Delivered the final project report to document project performance, evaluation &amp; closure (CL).</t>
  </si>
  <si>
    <t>Identified key business &amp; project requirements to create a program to intensify command's air supremacy (IN).</t>
  </si>
  <si>
    <t>Identified key business &amp; project requirements to create a program to intensify command's air supremacy (IN). Developed the communications management plan based on the approved project organizational structure &amp; stakeholder requirements (PL). Used motivation theories &amp; coaching techniques to maximize team performance (EX). Used risk audits to continuously update the risk register &amp; evaluate response strategies effectiveness (MC). Collated lessons learned to conduct a full project review for the organization's knowledge base (CL).</t>
  </si>
  <si>
    <t>Identified stakeholders &amp; analyzed expectations to create a new student mentor program for students attending a 64-week language school. (IN).</t>
  </si>
  <si>
    <t>Identified stakeholders &amp; analyzed expectations to create a new student mentor program for students attending a 64-week language school (IN). Developed the change management plan by defining how changes would be managed (PL). Used the change management plan to integrate all approved changes to meet project requirements (EX). Analyzed lessons learned to enable continuous incremental project improvement (MC). Obtained final sponsor acceptance of the deliverables to confirm the scope was achieved (CL).</t>
  </si>
  <si>
    <t>Identified key project requirements, deliverables, expectations &amp; goals to create a Language Head Start Program to increase student engagement (IN).</t>
  </si>
  <si>
    <t>Identified key project requirements, deliverables, expectations &amp; goals to create a Language Head Start Program to increase student engagement (IN). Developed the quality management plan &amp; defined the product's quality standards to control quality costs (PL). Used stakeholder feedback to ensure performed work met the quality standards (EX). Used audits to verify deliverables met requirements (MC). Collated lessons learned to conduct a full project review for the organization's knowledge base (CL).</t>
  </si>
  <si>
    <t>Led charter development to ensure stakeholder agreement to launch the unit's first-ever 40-hour Senior Non-Commissioned Officer professional development course (IN).</t>
  </si>
  <si>
    <t>Led charter development to ensure stakeholder agreement to launch the unit's first-ever 40-hour Senior Non-Commissioned Officer professional development course (IN). Developed the cost management plan based on the approved scope, schedule resources &amp; charter (PL). Used motivation theories &amp; coaching techniques to maximize team performance (EX). Analyzed lessons learned to enable continuous incremental project improvement (MC). Delivered the final project report to document project performance, evaluation &amp; closure (CL).</t>
  </si>
  <si>
    <t>Identified key project requirements, expectations &amp; goals to research, write &amp; publish the official response to a Headquarters Audit report on Congressional travel funding (IN).</t>
  </si>
  <si>
    <t>Identified key project requirements, expectations &amp; goals to research, write &amp; publish the official response to a Headquarters Audit report on Congressional travel funding (IN). Assessed the charter, lessons learned &amp; requirements to establish detailed deliverables (PL). Used the stakeholder management plan to establish &amp; manage stakeholder relationships (EX). Used audits to verify deliverables met quality standards (MC). Obtained final sponsor acceptance of the deliverables to confirm the scope was achieved (CL).</t>
  </si>
  <si>
    <t>Identified key project requirements, deliverables, expectations &amp; goals to create a business case to fund space &amp; cyber programs by Congress (IN).</t>
  </si>
  <si>
    <t>Identified key project requirements, deliverables, expectations &amp; goals to create a business case to fund space &amp; cyber programs by Congress (IN). Developed the change management plan by defining how changes would be managed (PL). Used motivation theories &amp; coaching techniques to maximize team performance (EX). Used issue log reviews to determine corrective actions to minimize the impact of issues (MC). Used meetings &amp; stakeholder feedback to measure customer satisfaction (CL).</t>
  </si>
  <si>
    <t>Used assessment &amp; expert judgment to create &amp; implement the Directorate plan for notifying &amp; documenting employee furlough due to funding lapses (IN).</t>
  </si>
  <si>
    <t>Used assessment &amp; expert judgment to create &amp; implement the Directorate plan for notifying &amp; documenting employee furlough due to funding lapses (IN). Assessed the charter, lessons learned &amp; requirements to establish detailed deliverables (PL). Led &amp; developed the team to execute tasks to achieve deliverables (EX). Used the change management plan to control the project scope, schedule &amp; costs to expectations (MC). Used OPA to archive all project documents to comply with statutory requirements (CL).</t>
  </si>
  <si>
    <t>Assessed project expectations &amp; goals to create &amp; issue a COOP Reliability Program to enterprise organization's units (IN).</t>
  </si>
  <si>
    <t>Assessed project expectations &amp; goals to create &amp; issue a COOP Reliability Program to enterprise organization's units (IN). Developed the change management plan by defining how changes would be managed (PL). Used the communications plan to manage information to keep stakeholders engaged (EX). Used risk audits to continuously update the risk register &amp; evaluate the effectiveness of response strategies (MC). Collated lessons learned to conduct a full project review for the organizations knowledge base (CL).</t>
  </si>
  <si>
    <t>Assessed project expectations &amp; goals to create &amp; implement a unit Continuity of Operations (COOP) program (IN).</t>
  </si>
  <si>
    <t>Assessed project expectations &amp; goals to create &amp; implement a unit Continuity of Operations (COOP) program (IN). Created the WBS (PL). Used motivation theories &amp; coaching techniques to maximize team performance (EX). Used issue log reviews to determine corrective actions to minimize the impact of project issues (MC). Transferred deliverables ownership to assigned stakeholders using the project plan (CL).</t>
  </si>
  <si>
    <t>Identified stakeholders &amp; project goals to revise workforce job descriptions &amp; duties to enhance productivity, credentialing &amp; capability (IN).</t>
  </si>
  <si>
    <t>Identified stakeholders &amp; project goals to revise workforce job descriptions &amp; duties to enhance productivity, credentialing &amp; capability (IN). Developed the change management plan by defining how changes would be addressed &amp; controlled (PL). Used the HR &amp; procurement management plans to acquire &amp; manage project resources (EX). Used risk audits to continuously update the risk register &amp; evaluate the effectiveness of response strategies (MC). Used surveys &amp; stakeholder feedback to measure customer satisfaction (CL).</t>
  </si>
  <si>
    <t>Used assessment, expectations, goals, &amp; expert judgment to propose an implementation strategy (IN).</t>
  </si>
  <si>
    <t>Used assessment, expectations, goals, &amp; expert judgment to propose an implementation strategy (IN). Developed the quality management plan &amp; defined the products quality standards to control quality costs (PL). Used observations &amp; stakeholder feedback to ensure performed work met quality standards (EX). Used lessons learned to enable continuous incremental project improvement (MC). Collated project lessons learned to conduct a full project review for the organizations knowledge base (CL).</t>
  </si>
  <si>
    <t>Used available information &amp; stakeholder meetings to develop &amp; implement a new engineering capabilities &amp; capacity study (IN).</t>
  </si>
  <si>
    <t>Used available information &amp; stakeholder meetings to develop &amp; implement a new engineering capabilities &amp; capacity study (IN). Developed the scope management plan to define maintain &amp; manage the approved project scope (PL). Used motivation theories &amp; coaching techniques to maximize team performance (EX). Analyzed lessons learned to enable continuous incremental project improvement (MC). Transferred deliverables ownership to the assigned stakeholders according to the project plan (CL).</t>
  </si>
  <si>
    <t>Is there a new technique or tool you have employed, created or identified?</t>
  </si>
  <si>
    <t>Assessed stakeholder expectations &amp; project goals to create a multi-agency scheduling tool to coordinate 2.4K annual egress maintenance actions (IN).</t>
  </si>
  <si>
    <t>Assessed stakeholder expectations &amp; project goals to create a multi-agency scheduling tool to coordinate 2.4K annual egress maintenance actions (IN). Assessed the charter, lessons learned &amp; requirements to establish detailed deliverables (PL). Used the risk management plan &amp; approved responses to manage project threats &amp; opportunities (EX). Used the change management plan to control the approved scope, schedule &amp; costs (MC). Collated lessons learned to conduct a full project review for the organizations knowledge base (CL).</t>
  </si>
  <si>
    <t>Identified key business &amp; project requirements to create the enterprise's explosives maintenance tool to enhance analysis &amp; records accuracy (IN).</t>
  </si>
  <si>
    <t>Identified key business &amp; project requirements to create the enterprise's explosives maintenance tool to enhance analysis &amp; records accuracy (IN). Developed the communications management plan based on the project organizational structure &amp; stakeholder requirements (PL). Led the project team to execute tasks to achieve deliverables (EX). Used observations to verify deliverables met established quality standards (MC). Delivered the final project report to document project performance, closure &amp; assist in project evaluation (CL).</t>
  </si>
  <si>
    <t>Identified stakeholders &amp; project goals to create a network between US &amp; partner nation air forces to control info (IN).</t>
  </si>
  <si>
    <t>Identified stakeholders &amp; project goals to create a network between US &amp; partner nation air forces to control info (IN). Developed the scope management plan &amp; WBS to establish the approved project scope (PL). Led the cross functional project team to execute tasks to achieve deliverables (EX). Used the change management plan to integrate approved changes to meet requirements (MC). Used the communications plan to keep stakeholders engaged &amp; informed (CL).</t>
  </si>
  <si>
    <t>Identified &amp; analyzed stakeholders to acquire $731K of equipment from multiple sources to equip a new unit (IN).</t>
  </si>
  <si>
    <t>Identified &amp; analyzed stakeholders to acquire $731K of equipment from multiple sources to equip a new unit (IN). Developed the procurement management plan based on the approved scope, budget, schedule &amp; charter (PL). Used the HR &amp; procurement management plans to acquire &amp; manage resources (EX). Used the change management plan to control the approved scope, schedule, costs &amp; stakeholder expectations (MC). Delivered the final report to document project performance, closure &amp; assist in project evaluation (CL).</t>
  </si>
  <si>
    <t>Identified &amp; analyzed stakeholders to align expectations &amp; gain project support (IN). Developed the human resource management plan by defining the roles &amp; responsibilities of the project team members, creating a project organizational structure, &amp; guiding resource allocation &amp; management (PL). Used the human resource &amp; procurement management plans to acquire &amp; manage project resources to meet project requirements (EX). Used the procurement management plan to monitor procurement activities to verify compliance with project objectives &amp; costs (MC). Obtained final acceptance of the project deliverables from relevant stakeholders to confirm that project scope &amp; deliverables were achieved (CL).</t>
  </si>
  <si>
    <t>Assessed stakeholder expectations &amp; project goals to conduct a lean project to right-size the organization's asset inventory (IN).</t>
  </si>
  <si>
    <t>Assessed stakeholder expectations &amp; project goals to conduct a lean project to right-size the organization's asset inventory (IN). Developed the procurement management plan based on the project scope, budget &amp; schedule to secure resources (PL). Used the stakeholder management plan to manage stakeholder relationships &amp; expectations (EX). Used the change management plan to control the project scope, schedule &amp; costs (MC). Collated lessons learned to conduct a full project review to update the organization's knowledge base (CL).</t>
  </si>
  <si>
    <t>Led charter to revamp the job duties &amp; skills of 5 aviation career fields, boosting personal qualifications by 26% (IN).</t>
  </si>
  <si>
    <t>Led charter to revamp the job duties &amp; skills of 5 aviation career fields, boosting personal qualifications by 26% (IN). Developed the change management plan by defining how changes would be addressed &amp; controlled (PL). Used the HR &amp; procurement management plans to acquire &amp; manage project resources (EX). Used variance analysis &amp; WPR to report project performance to engage &amp; meet objectives (MC). Delivered the final report to document project performance, closure &amp; assist in project evaluation (CL).</t>
  </si>
  <si>
    <t>Identified &amp; analyzed stakeholders to create an in-depth manning transfer plan to fix a 40%manpower shortfall (IN).</t>
  </si>
  <si>
    <t>Identified &amp; analyzed stakeholders to create an in-depth manning transfer plan to fix a 40% manpower shortfall (IN). Developed the scope management plan to define &amp; manage the approved scope (PL). Used the change management plan to integrate all approved changes to meet project requirements (EX). Used the change management plan to control the approved scope, schedule &amp; costs to expectations(MC). Transferred deliverables ownership to the assigned stakeholders using the project plan (CL).</t>
  </si>
  <si>
    <t>Assessed project expectations &amp; goals to restructure my organization to meet increasing mission demands (IN).</t>
  </si>
  <si>
    <t>Assessed project expectations &amp; goals to restructure my organization to meet increasing mission demands (IN). Developed the quality management plan &amp; defined the product's quality standards to control quality costs (PL). Used the change management plan to integrate approved changes to meet project requirements (EX). Used issue log reviews to determine corrective actions to minimize the impact of project issues (MC). Delivered the final project report to document project performance, evaluation &amp; closure (CL).</t>
  </si>
  <si>
    <t>Did you help, research, upgrade, or lead a procurement, contract, or purchase of equipment?</t>
  </si>
  <si>
    <t>Identified stakeholders &amp; analyzed expectations to research, purchase &amp; install a new network server for Air Force unit (IN).</t>
  </si>
  <si>
    <t>Identified stakeholders &amp; analyzed expectations to research, purchase &amp; install a new network server for Air Force unit (IN). Created the WBS (PL). Led &amp; developed the team to execute tasks to achieve deliverables (EX). Used variance analysis &amp; WPR to report project performance to engage stakeholders (MC). Used interviews &amp; stakeholder feedback to measure customer satisfaction (CL).</t>
  </si>
  <si>
    <t>Identified key project requirements, deliverables, expectations &amp; goals to outfit a chiropractic office with a full compliment of massage equipment &amp; suite (IN).</t>
  </si>
  <si>
    <t>Identified key project requirements, deliverables, expectations &amp; goals to outfit a chiropractic office with a full compliment of massage equipment &amp; suite (IN). Assessed the charter, lessons learned &amp; requirements to establish detailed deliverables (PL). Used the change management plan to integrate all approved changes to meet project requirements (EX). Used variance analysis &amp; WPR to report project performance to engage stakeholders (MC). Used meetings &amp; stakeholder feedback to measure customer satisfaction (CL).</t>
  </si>
  <si>
    <t>Used available information &amp; stakeholder meetings to upgrade an executive conference room's furniture &amp; IT system with video, data &amp; voice (IN).</t>
  </si>
  <si>
    <t>Used available information &amp; stakeholder meetings to upgrade an executive conference room's furniture &amp; IT system with video, data &amp; voice (IN). Developed the cost management plan based on the approved scope, schedule, resources &amp; charter (PL). Used the change management plan to integrate all approved changes to meet requirements (EX). Used issue log reviews to determine corrective actions to minimize the impact of issues (MC). Transferred deliverables ownership to assigned stakeholders using the project plan (CL).</t>
  </si>
  <si>
    <t>Identified stakeholders &amp; project goals to procure &amp; field all equipment &amp; tools necessary to support an upcoming deployment (IN).</t>
  </si>
  <si>
    <t>Identified stakeholders &amp; project goals to procure &amp; field all equipment &amp; tools necessary to support an upcoming deployment (IN). Developed the change management plan by defining how changes would be addressed &amp; controlled (PL). Used the HR &amp; procurement management plans to acquire &amp; manage project resources (EX). Used variance analysis &amp; WPR to report project performance to engage stakeholders (MC). Collated lessons learned to conduct a full project review to update the organization's knowledge base (CL).</t>
  </si>
  <si>
    <t>Used available information &amp; stakeholder meetings to conduct a comm&amp; program audit to validate &amp; report program management effectiveness &amp; policy compliance (IN).</t>
  </si>
  <si>
    <t>Used available information &amp; stakeholder meetings to conduct a comm&amp; program audit to validate &amp; report program management effectiveness &amp; policy compliance (IN). Developed the change management plan by defining how changes would be addressed &amp; controlLed (PL). Led &amp; developed the team to execute tasks to achieve deliverables (EX). Used variance analysis &amp; WPR to report project performance &amp; engage stakeholders (MC). Transferred deliverables ownership to assigned stakeholders using the project plan (CL).</t>
  </si>
  <si>
    <t>Obtained sponsor's charter approval to conduct a program evaluation of the Battalion's Army Substance Abuse Program (IN).</t>
  </si>
  <si>
    <t>Obtained sponsor's charter approval to conduct a program evaluation of the Battalion's Army Substance Abuse Program (IN). Developed the quality management plan &amp; defined the product's quality standards to control quality costs (PL). Used the stakeholder management plan to manage stakeholder relationships &amp; expectations (EX). Analyzed project lessons learned to enable continuous incremental project improvement (MC). Obtained final sponsor acceptance of the deliverables to confirm the scope was achieved (CL).</t>
  </si>
  <si>
    <t>Identified &amp; analyzed stakeholders to align expectations to create a process to audit the Official Representation Funds credit card holder list for accuracy (IN).</t>
  </si>
  <si>
    <t>Identified &amp; analyzed stakeholders to align expectations to create a process to audit the Official Representation Funds credit card holder list for accuracy (IN). Developed the scope management plan to define &amp; manage the approved scope (PL). Used the risk management plan &amp; approved responses to manage project threats &amp; opportunities (EX). Used variance analysis &amp; WPR to report project performance to engage stakeholders (MC). Used OPA to archive all project documents to comply with statutory requirements (CL).</t>
  </si>
  <si>
    <t>Identified key project requirements, deliverables, expectations &amp; goals to create a program validation checklist to correct improper mandatory equipment usage to meet USAF policy (IN).</t>
  </si>
  <si>
    <t>Identified key project requirements, deliverables, expectations &amp; goals to create a program validation checklist to correct improper mandatory equipment usage to meet USAF policy (IN). Assessed the charter, lessons learned &amp; assumptions to establish detailed deliverables (PL). Used the communications plan to manage information to keep stakeholders engaged (EX). Used issue log reviews to determine corrective actions to minimize the impact of issues (MC). Used OPA to archive project documents to comply with statutory requirements (CL).</t>
  </si>
  <si>
    <t>Identified stakeholders &amp; analyzed expectations to update the Service Branch's SharePoint site interface &amp; contents for accuracy (IN).</t>
  </si>
  <si>
    <t>Identified stakeholders &amp; analyzed expectations to update the Service Branch's SharePoint site interface &amp; contents for accuracy (IN). Assessed the charter, lessons learned &amp; requirements to establish detailed deliverables (PL). Led &amp; developed the team to execute tasks to achieve deliverables (EX). Used the change management plan to control the approved scope, schedule &amp; costs to expectations (MC). Used meetings &amp; stakeholder feedback to measure customer satisfaction (CL).</t>
  </si>
  <si>
    <t>Identified stakeholders &amp; analyzed expectations to develop the Air Force Secretary on-boarding process (IN).</t>
  </si>
  <si>
    <t>Identified stakeholders &amp; analyzed expectations to develop the Air Force Secretary on-boarding process (IN). Developed the scope management plan to define manage the approved scope (PL). Used the HR &amp; procurement management plans to acquire &amp; manage resources to meet requirements (EX). Used issue log reviews to determine corrective actions to minimize the impact of project issues (MC). Obtained final sponsor acceptance of the deliverables to confirm the scope was achieved (CL).</t>
  </si>
  <si>
    <t>Identified key business requirements &amp; project goals to develop the task force's logistics load checklists to increase loading accuracy &amp; timeliness (IN).</t>
  </si>
  <si>
    <t>Identified key business requirements &amp; project goals to develop the task force's logistics load checklists to increase loading accuracy &amp; timeliness (IN). Developed the HR management plan &amp; defined the team's roles, responsibilities &amp; deliverables (PL). Used motivation theories &amp; coaching techniques to maximize team performance (EX). Used inspections &amp; audits to verify deliverables met established quality standards (MC). Used OPA to archive all project documents to comply with statutory requirements (CL).</t>
  </si>
  <si>
    <t>Identified &amp; analyzed stakeholders to restructure the largest weapon system program's manpower to fix a 40% shortfall (IN).</t>
  </si>
  <si>
    <t>Identified &amp; analyzed stakeholders to restructure the largest weapon system program's manpower to fix a 40% shortfall (IN). Assessed the charter, lessons learned &amp; requirements to establish detailed deliverables (PL). Led &amp; developed the team to execute tasks to achieve deliverables (EX). Used issue log reviews to determine corrective actions to minimize the impact of project issues (MC). Obtained final sponsor acceptance of the deliverables to confirm the scope was achieved (CL).</t>
  </si>
  <si>
    <t>Led charter development to ensure stakeholder agreement to streamline organization's performance reporting process to reduce backlog &amp; processing time (IN).</t>
  </si>
  <si>
    <t>Led charter development to ensure stakeholder agreement to streamline organization's performance reporting process to reduce backlog &amp; processing time (IN). Developed the HR management plan &amp; defined the team's roles, responsibilities &amp; deliverables (PL). Used the communications plan to manage information flow &amp; stakeholder expectations (EX). Used inspections &amp; audits to verify deliverables met established quality standards (MC). Transferred deliverables ownership to assigned stakeholders using the project plan (CL).</t>
  </si>
  <si>
    <t>Have you ever Led a safety day?</t>
  </si>
  <si>
    <t>Led charter development to conduct an EOD safety day to provide resources to promote TBI medical care service (IN)</t>
  </si>
  <si>
    <t>Led charter development to conduct an EOD safety day to provide resources to promote TBI medical care service (IN). Developed the change management plan by defining how changes would be addressed &amp; controlled (PL). Used the communications plan to manage information &amp; stakeholder expectations (EX). Used variance analysis &amp; WPR to report project performance to engage stakeholders (MC). Used OPA to archive all project documents to comply with statutory requirements (CL).</t>
  </si>
  <si>
    <t>Led charter development to ensure stakeholder agreement to install a fall restraint system in the shop to increase personnel safety (IN).</t>
  </si>
  <si>
    <t>Led charter development to ensure stakeholder agreement to install a fall restraint system in the shop to increase personnel safety (IN). Developed the scope management plan to define &amp; manage the approved scope (PL). Used the stakeholder management plan to establish &amp; maintain stakeholder relationships &amp; expectations (EX). Used variance analysis &amp; WPR to report project performance to engage stakeholders (MC). Delivered the final project report to document project performance, evaluation &amp; closure (CL).</t>
  </si>
  <si>
    <t>Have you started a new training program, process, plan, or safety response?</t>
  </si>
  <si>
    <t>Used available information &amp; stakeholders meetings to create &amp; deliver advanced robotic training &amp; maintenance for bomb disposal robots at 3 military installations (IN).</t>
  </si>
  <si>
    <t>Used available information &amp; stakeholders meetings to create &amp; deliver advanced robotic training &amp; maintenance for bomb disposal robots at 3 military installations (IN). Developed the cost management plan based on the approved scope, schedule, resources &amp; charter (PL). Used the change management plan to integrate approved changes to meet project objectives (EX). Used the change management plan to control the approved scope, schedule &amp; costs (MC). Used meetings &amp; stakeholder feedback to measure customer satisfaction (CL).</t>
  </si>
  <si>
    <t>Obtained sponsor's charter approval to develop a 40-hour OJT course for newly selected Sexual Harassment/Assault Response &amp; Prevention Specialists (IN).</t>
  </si>
  <si>
    <t>Obtained sponsor's charter approval to develop a 40-hour OJT course for newly selected Sexual Harassment/Assault Response &amp; Prevention Specialists (IN). Assessed the charter, requirements &amp; constraints to establish detailed deliverables (PL). Used the change management plan to integrate approved changes to meet requirements (EX). Used issue log reviews to determine corrective actions to minimize the impact of issues (MC). Delivered the final project report to document project performance, closure &amp; assist in project evaluation (CL).</t>
  </si>
  <si>
    <t>Identified key project requirements, deliverables, expectations &amp; goals to develop &amp; deliver Active Shooter training for my Air Force unit (IN).</t>
  </si>
  <si>
    <t>Identified key project requirements, deliverables, expectations &amp; goals to develop &amp; deliver Active Shooter training for my Air Force unit (IN). Developed the change management plan by defining how changes would be managed (PL). Led &amp; developed the team to execute tasks to achieve deliverables (EX). Used variance analysis &amp; WPR to report project performance to engage stakeholders (MC). Delivered the final project report to document project performance, evaluation &amp; closure (CL).</t>
  </si>
  <si>
    <t>Identified stakeholders &amp; analyzed expectations to setup a new testing center for training &amp; certifying Contracting Officers (IN).</t>
  </si>
  <si>
    <t>Identified stakeholders &amp; analyzed expectations to setup a new testing center for training &amp; certifying Contracting Officers (IN). Created the WBS (PL). Used the stakeholder management plan to establish &amp; manage stakeholder relationships &amp; expectations (EX). Used the change management plan to control the approved scope, schedule &amp; costs (MC). Used meetings &amp; stakeholder feedback to measure customer satisfaction (CL).</t>
  </si>
  <si>
    <t>Used available information &amp; stakeholder meetings to develop a warfighter training plan (IN).</t>
  </si>
  <si>
    <t>Used available information &amp; stakeholder meetings to develop a warfighter training plan (IN). Developed the quality management plan &amp; defined the product's quality standards to control the cost of quality (PL). Used the risk management plan &amp; approved responses to manage project threats &amp; opportunities (EX). Used risk audits to continuously update the risk register &amp; evaluate the effectiveness of response strategies (MC). Collated lessons learned to conduct a full project review for the organization's knowledge base (CL).</t>
  </si>
  <si>
    <t>Identified key project requirements, expectations &amp; goals to create a new employee indoctrination training program (IN).</t>
  </si>
  <si>
    <t>Identified key project requirements, expectations &amp; goals to create a new employee indoctrination training program (IN). Assessed the charter, lessons learned &amp; requirements to establish detailed deliverables (PL). Used the HR &amp; procurement management plans to acquire &amp; manage resources to meet project requirements (EX). Used audits to verify deliverables met established quality standards (MC). Obtained final sponsor acceptance of the deliverables to confirm the scope was achieved (CL).</t>
  </si>
  <si>
    <t>Identified stakeholders &amp; analyzed expectations to create &amp; deliver Fiscal Year 18 Posture training to HQ personnel (IN).</t>
  </si>
  <si>
    <t>Identified stakeholders &amp; analyzed expectations to create &amp; deliver Fiscal Year 18 Posture training to HQ personnel (IN). Assessed the charter, lessons learned &amp; requirements to establish detailed deliverables (PL). Used the stakeholder management plan to establish &amp; maintain stakeholder relationships &amp; expectations (EX). Used the change management plan to control the approved scope, schedule &amp; costs to expectations (MC). Used OPA to archive all project documents to comply with statutory requirements (CL).</t>
  </si>
  <si>
    <t>Used stakeholder meetings to create a F-22 cockpit Egress course to teach proper entrance &amp; exit procedures to eliminate fall hazards (IN).</t>
  </si>
  <si>
    <t>Used stakeholder meetings to create a F-22 cockpit Egress course to teach proper entrance &amp; exit procedures to eliminate fall hazards (IN). Developed the change management plan by defining how changes would be addressed &amp; controlled (PL). Used the HR &amp; procurement management plans to acquire &amp; manage project resources (EX).continuously reviewed the issue log to determine corrective actions to minimize the impact of issues (MC). Used OPA to obtain financial, legal &amp; administrative closure &amp; ensure transfer of liability (CL).</t>
  </si>
  <si>
    <t>Assessed stakeholder expectations &amp; project goals to redesign a warehouse's shelving to save $53k &amp; increase storage capacity (IN).</t>
  </si>
  <si>
    <t>Assessed stakeholder expectations &amp; project goals to redesign a warehouse's shelving to save $53k &amp; increase storage capacity (IN). Assessed the charter, lessons learned &amp; requirements to establish detailed deliverables (PL). Used the stakeholder management plan to manage stakeholder relationships &amp; expectations (EX). Used the change management plan to control the approved scope, schedule, costs &amp; stakeholder expectations (MC). Obtained final sponsor acceptance of the deliverables to confirm the scope was achieved (CL).</t>
  </si>
  <si>
    <t>Copyright 2020 Vets2PM, LLC. All Rights Reserved</t>
  </si>
  <si>
    <t>Less than 4-yr Deg</t>
  </si>
  <si>
    <t>Eligibility</t>
  </si>
  <si>
    <t>Approval and Renewal Process</t>
  </si>
  <si>
    <t>PMP® Certification Handbook – revised 8 June 2020</t>
  </si>
  <si>
    <t>Course Title</t>
  </si>
  <si>
    <t>Professional Education Section</t>
  </si>
  <si>
    <t>Vets2PM Boot Camp Plus</t>
  </si>
  <si>
    <t>Provider Name</t>
  </si>
  <si>
    <t>Vets2PM, LLC.</t>
  </si>
  <si>
    <t>Course Dates</t>
  </si>
  <si>
    <t>Qualifying Hours</t>
  </si>
  <si>
    <t>Example 22-26 June 2020</t>
  </si>
  <si>
    <t xml:space="preserve">Project Title: </t>
  </si>
  <si>
    <t>Organization</t>
  </si>
  <si>
    <t>Functional Area</t>
  </si>
  <si>
    <t>Primary Focus</t>
  </si>
  <si>
    <t>Methodology</t>
  </si>
  <si>
    <t>Team Size</t>
  </si>
  <si>
    <t>Budget</t>
  </si>
  <si>
    <t>***Contact info only need if audited***</t>
  </si>
  <si>
    <t>Exam Fees</t>
  </si>
  <si>
    <t>Audit Process</t>
  </si>
  <si>
    <t>Reexamination Fee</t>
  </si>
  <si>
    <t>The Exam</t>
  </si>
  <si>
    <t>Word Count</t>
  </si>
  <si>
    <t>&gt;100 Req.</t>
  </si>
  <si>
    <t>200-500 Rec.</t>
  </si>
  <si>
    <t>Welcome to the Application Translator</t>
  </si>
  <si>
    <t>Project Description Generator</t>
  </si>
  <si>
    <t>1. Click on a simple question
2. This will filter results to the right
3. Copy and Paste project description into your worksheet
4. Edit to your specifics 100 words minimum (typical 200-500 words)
Note: You can clear filters by hitting red x or multi-select by clicking check box</t>
  </si>
  <si>
    <t>Project Description "Narrative": Provide a high-level description that summarizes your experience and includes the project objective, outcome, your role on the project, and your responsibilities and deliverables. A typical response is between 200 to 500 words.
Objective - “This is your WHY to the WHAT – think business case…why was the project undertaken? What was the goal of spending all this time and money?”
Outcome - “This is the result of your project. Did employees ultimately adopt the new process? Did the management reward the project team? Did your region get recognized as the most efficient? Was your project more successful than anticipated?
Role - “This is your title/billet for the project. EXAMPLE: I was the project manager/event planner.”
Responsibilities - “This is what you were in charge of during the project. Were you responsible for scheduling meetings? Did you manage the budget? Did you facilitate team events?”
Deliverables - “This is the final product, service, or result that was delivered. Did you create a new process? Did you improve efficiency levels? Did you increase stakeholder satisfaction?”</t>
  </si>
  <si>
    <t>Project Title</t>
  </si>
  <si>
    <t>Complete Project Narratives 200-500 Words</t>
  </si>
  <si>
    <t>Company Birthday Celebration</t>
  </si>
  <si>
    <t>The objective of my project was to host a company party to celebrate its inception. The outcome of the project led to five hundred employees and family members attending the party, and overall company morale was lifted. My role was the project manager and event coordinator. The project and role responsibilities were to plan the venue and date, organize resources and employee availability, oversee the execution of the party, and clean-up after the event. Finally, the project's deliverable was, with the help of my team, to deliver a memorable experience to everyone and celebrate the company’s birthday; thus, increased employee morale and efficiency.</t>
  </si>
  <si>
    <t xml:space="preserve">New Software Implementation </t>
  </si>
  <si>
    <t>The objective of my project was to oversee the organization’s new software implementation and manage the reaction employees might have towards the change. The outcome of the project was 100% end-user adoption of the software despite changes in primary duties. I was the project manager throughout the project. My primary responsibility was to ensure employees and key stakeholders understood the importance of the new software and assist them in making the transition. The deliverable was an organization that was prepared to utilize the new software and who was made aware of their new duties and responsibilities after the implementation was complete.</t>
  </si>
  <si>
    <t>Company Office Location Closure</t>
  </si>
  <si>
    <t>The objective of my project was to shut down and formally close a regional office that the company had operated out of for the last fifteen years. The outcome of the project was the company ultimately saved $1M/year in overhead expenses, and twenty-five positions were relocated to the company’s headquarters. I was the assigned project manager throughout the project. My key responsibilities included closing out service contracts, relocating personnel, and performing weekly updates via conference calls with stakeholders. The deliverable was a successful closure of an outdated company’s office and the transference of vital resources back to the headquarters location to increase efficiency.</t>
  </si>
  <si>
    <t>Transportation For Deployement Overseas</t>
  </si>
  <si>
    <t xml:space="preserve">The objective of my project was to deploy one thousand military personnel and over five tons of equipment to hazardous combat areas overseas. The outcome of the project was that key personnel received the equipment, food, and supplies needed to secure vital locations to ensure military superiority. My role during the project was the project manager/chief transportation officer. The responsibilities entrusted to me included organizing the transportation of equipment and personnel as well as managing stakeholder expectations throughout the project. The final deliverable was a successful overseas shipment of essential resources to military outposts to ensure U.S. forces had the necessary equipment needed for their mission. </t>
  </si>
  <si>
    <t>Old Equipment Upgrade</t>
  </si>
  <si>
    <t xml:space="preserve">The objective of my project was to upgrade and modify existing equipment to meet new government regulations and increase overall efficiency. The outcome of the project was over three hundred pieces of equipment were either modified or completely upgraded to ensure compliance with new governmental policies. My role in this project was to be the project manager. I was responsible for developing a team, acquiring the necessary resources needed to upgrade the equipment, and overseeing the schedule to ensure the project was completed within government guidelines. The final deliverable was over $25M worth of equipment was upgraded and was immediately put into use, which improved the company’s effectiveness in the marketplace.  </t>
  </si>
  <si>
    <t>Training Exercises</t>
  </si>
  <si>
    <t xml:space="preserve">The objective of the project was to hold monthly training for employees to reduce mishaps and improve overall productivity levels for the company. The outcome of the project yielded $5M in saved rework and an average increase in productivity by 15%. I was assigned to be the project’s key project manager, who was ultimately responsible for the successful training of personnel. My responsibilities included developing the classes, finding instructors to teach the class, and tracking the overall effectiveness of the training conducted. The deliverable of this project was twelve expertly executed classes that reduced errors and improved employee effectiveness in the workplace. </t>
  </si>
  <si>
    <t>International Relations Meetings</t>
  </si>
  <si>
    <t xml:space="preserve">The objective of the project was to facilitate an international meeting between U.S. forces and foreign allies to discuss ways to improve international relations between countries. The outcome of the project was improved communication with a foreign government, which allowed the U.S. to increase its presence overseas. I was assigned to be the project manager/diplomatic relations, attache. My responsibility was to secure a conference room for daily meetings, ensure internet connections, schedule meetings, and facilitate these key meetings between the various countries using tools such as mind mapping. The key deliverable was a successful meeting between the U.S. and foreign governments, which was safe and secure from outside influence or interference. </t>
  </si>
  <si>
    <t>Non-Profit Fundraising Event</t>
  </si>
  <si>
    <t xml:space="preserve">The objective of the project was to raise money for a local non-profit and raise awareness of the cause with key community members. The outcome was $1M in donations, over five-hundred people attended the fundraiser, local city officials attended, and news stations covered the event, which ultimately increased participation. I was the project manager on the project. My responsibilities were to schedule the event, invite city officials, coordinate with local businesses, and manage a team of 10 people who were responsible for collecting donations for the non-profit. The key deliverable was a successful fundraiser that exceeded the initial goal of $500K and increased awareness of not only the non-profit but the cause they support as well. </t>
  </si>
  <si>
    <t>Company Workplace Inspection</t>
  </si>
  <si>
    <t xml:space="preserve">The objective of the project was to conduct a workplace inspection to ensure the company’s policies and procedures were being followed by employees. The out of the project was three violations that were found and rectified, employees were reminded of the rules and regulations, and stakeholder engagement was managed accordingly. My role was to be the project manager for the project. The responsibilities entrusted to me included assembling a team of 10 people to assist me in the inspection, coordinating with key stakeholders to assist, and scheduling the inspection at a time that would be least impactful to productivity. The final deliverable was a successful inspection of the company’s workplace, its employees, and the organization’s assets. </t>
  </si>
  <si>
    <t>Diversity &amp; Inclusion Staffing Program</t>
  </si>
  <si>
    <t xml:space="preserve">The objective of the project was to develop a new staffing program to increase diversity across the organization, especially in key leadership roles. The outcome of the project was the acquisition of eighteen culturally diverse individuals, which make up 37% of the company’s demographics. The company assigned me to be the project manager/chief inclusion &amp; diversity officer for the project. My main responsibility was to identify talented and qualified individuals who fit the required demographic needed to diversify the company’s executive team. Additionally, I was responsible for developing a new staffing policy to ensure the efforts were not lost in time. The deliverable from this project was an uptake in diversity to the leadership team and improved relations across the organization. </t>
  </si>
  <si>
    <t>New SOP For Sales Team</t>
  </si>
  <si>
    <t xml:space="preserve">The objective of the project was to create a new standard operating procedure for the regional sales team for the company, which would increase sales and company profitability. The outcome was a revolutionary way of conducting routine sales that allowed salespeople to become more productive and sell an average of $5,000 more per month in products. I was assigned to be the project manager for this initiative. My key responsibility was to identify better ways of conducting the sales process, coordinating team input, managing stakeholder's expectations, and reducing the time it took to complete a transaction. The final deliverable I was able to provide was a comprehensive standard operating procedure that allowed the regional sales team to be awarded the sales team of the quarter award by the company. </t>
  </si>
  <si>
    <t>New Office Location Stand Up</t>
  </si>
  <si>
    <t xml:space="preserve">The objective of the project was to establish a new company office in a different state to increase market penetration and increase sales. The outcome resulted in three hundred new jobs, $20M in economic stimulation, an 8% increase in market share, and annual sales of more than $150M/year. I was assigned to be the project manager/general manager for this new company initiative. My major responsibility was to establish and oversee the new company location and ensure operations could continue as originally projected. I hired a new team of people, acquired the necessary resources, maintained the budget, and communicated my progress with key stakeholders. The final deliverable was a successful new company location that showed the company the possibility of future expansion. </t>
  </si>
  <si>
    <t>EAP Program Creation For Employees</t>
  </si>
  <si>
    <t xml:space="preserve">The objective of the project was to develop an employee assistance program to help current employees during times of turmoil and overcome challenges while remaining employed. The outcome was an increase in employee productivity and morale, which caused a welcomed cost savings of more than $100K/year. My role was to be the project manager/consultant during this project. My key responsibilities included facilitating meetings between HR and employees, documenting complaints from employees, and developing recommendations for the company. The deliverable was a completely new program that allowed employees to seek treatment for drug use, psychiatric care, and student loan forgiveness programs. </t>
  </si>
  <si>
    <t>Army Training &amp; Doctrine Creation</t>
  </si>
  <si>
    <t xml:space="preserve">The objective of the project was to author a new publication for Army Aviation that coincides with new technologies, equipment, and the landscape of the battlefield. The outcome of the project was end-user adoption and special recognition from headquarters for reducing the amount of time it took to publish by three months. I was assigned to be the project manager for this project. My main responsibility was to continuously coordinate between military officials, civilians, industry experts, and government officials as to the status and updates made to previous editions. The final deliverable was a new warfighting publication developed by the U.S. Army Aviation command, complete with new practices and procedures for soldiers to follow during combat. </t>
  </si>
  <si>
    <t>Corporate Marketing Strategy Creation</t>
  </si>
  <si>
    <t xml:space="preserve">The objective of the project was to develop a new corporate marketing strategy that would increase the number of qualified leads and improve conversion rates. The outcome was a comprehensive strategy complete with social media, sales funnels, outside advertisement, and search engine optimization strategies the company could implement immediately. I was the project manager for this initiative. My responsibility was to conduct research and review case studies of successful marketing strategies that have worked for other companies, communicate with stakeholders on my findings, and draft marketing proposals to senior management for review citing my research. The final deliverable was a new corporate strategy designed to increase sales and help the company grow. </t>
  </si>
  <si>
    <t>Employee Satisfaction Survey</t>
  </si>
  <si>
    <t xml:space="preserve">The objective of the project was to prove a working hypothesis on whether current employees are satisfied with their compensation. The outcome was that over 70% of employees felt underpaid or unappreciated in their current role. My role in this project was the project manager/senior researcher. My key responsibilities included developing the survey with the help of industry experts, consulting with management about their pain points, documenting the results, and formulating follow-on action items for senior management to consider. The final deliverable was a comprehensive 30-page report showcasing that the majority of employees were dissatisfied with their current compensation plan as well as recommendations given by outside consultants and experts. </t>
  </si>
  <si>
    <t>Developing New Software</t>
  </si>
  <si>
    <t xml:space="preserve">The objective of the project was to develop a new software application for the company to monitor an employee's work performance from home. The outcome of this project was an increase in productivity, enhanced capabilities, the ability for employees to work from home, and a cost savings of over $10M per year. My role in this initiative was to be the project manager/solutions architect. The responsibilities for this project included working with consultants to develop the new software, meeting with stakeholders to address their concerns, coordinating with the IT department to ensure compatibility, and educating employees of the new software. The key deliverable was a working piece of software that the company could use to monitor its employees from home and allow for easier communication between management.  </t>
  </si>
  <si>
    <t>New Company IT Department/Division</t>
  </si>
  <si>
    <t xml:space="preserve">The objective of the project was to stand up a new company department and formally divide IT into a help desk and network security. The outcome was a drastic increase in productivity, improved employee satisfaction, reduced waiting time for trouble tickets, and a realized cost savings of over $2M from increase efficiency levels. I was the project manager for the company. My main responsibility was to facilitate meetings between executives and technical experts to not only showcase the rationale for dividing the department but also to showcase the inherent differences between the two jobs. The final deliverable was a new help desk department that was fully staffed as well as a new network security department with new equipment. </t>
  </si>
  <si>
    <t>Corporate Restructuring</t>
  </si>
  <si>
    <t xml:space="preserve">The objective of the project was to restructure the organization’s roles, responsibilities, titles, and primary duties accordingly. The outcome of the project was new titles, increases in pay, proper allocation of workload amounts, improved communication between departments, and an overall increase in employee morale. I was assigned to be the project manager/change agent for this project. My responsibility was to conduct weekly meetings with the executive team, facilitate meetings between departments as they cross-trained, and develop new organizational charts complete with new roles and responsibilities. The deliverable was a successful transition from a siloed style company, into a more agile/flat organization. </t>
  </si>
  <si>
    <t>Procuring A Contractor For Network Security</t>
  </si>
  <si>
    <t xml:space="preserve">The objective of the project was to research and subcontract out the company’s network security to a private firm that had the expertise and capability to provide this service. The outcome was a formal agreement was reached with the contractor, and the company’s networks were properly secured as a result of this partnership. My role was to be the project manager. My responsibilities included researching various companies who provide this service, conducting a cost-benefit analysis, briefing management on updates in the contracting process, and ultimately developing a partnership with the supplier. The final deliverable was establishing a relationship with a company that could successfully defend the organization’s network from various threats. </t>
  </si>
  <si>
    <t>Hiring Process Company Audit</t>
  </si>
  <si>
    <t xml:space="preserve">The objective of the project was to completely audit the hiring process currently being used by the organization, which included the recruiting, application tracking, hiring, and onboarding stages. The outcome showed that many questionable practices were being conducted, but thankfully, were rectified to comply with local, state, and federal guidelines. My role was to be the project manager/HR consultant for this initiative. My key responsibility was to oversee a complete audit of the company’s practices, policies, and procedures, capture infractions or areas for improvement, and compile a list of recommendations for follow-on steps in accordance with current legislation. The deliverable for this project was a comprehensive audit and feedback report that the company could take action on immediately. </t>
  </si>
  <si>
    <t>Revamp Old Company Policies &amp; Procedures</t>
  </si>
  <si>
    <t xml:space="preserve">The objective of the project was to revamp an outdated company policy and procedure to better align with new corporate values. The outcome of the project was a dramatic increase in employee satisfaction, improved productivity levels, reduced staff turnover, and an unexpected cost savings. My role during the project was to act as the company’s project manager. The responsibilities of being the project manager for this project included working with stakeholders and team members to formulate new company policies, facilitating meetings, and developing draft proposals to senior management for approval. The final deliverable was a new corporate policy and procedure that strategically aligned with the company’s new vision and values. </t>
  </si>
  <si>
    <t>Leading A Safety Event For Families</t>
  </si>
  <si>
    <t xml:space="preserve">The objective of the project was to host a company-wide safety day to show employees and their families ways to be safer around the house. The outcome was an overwhelming turnout of over two hundred people, and safety officials gave twelve hours of instruction. My role in the project was to be the project manager/event coordinator. My responsibilities included booking the venue, coordinating with local safety officials to offer the training, contacting family members about the event, ensuring food and water was provided, and that the venue was safe and secure during the event. The final deliverable was a successful event in which employees and family members were able to receive safety training and share their experiences with other co-workers and families. </t>
  </si>
  <si>
    <t>Creating A New Safety Training Program</t>
  </si>
  <si>
    <t xml:space="preserve">The objective of the project was to develop a new safety training program for management that would reduce mishaps and improve overall safety for employees. The outcome was a reduction in mishaps by over 40% and a cost savings of over $750K/year. Additionally, the number of employees injured on the job was cut in half. I was the project manager/safety representative for the company. My main responsibility was figuring out a way to ensure the safety of our employees and reduce the number of injuries and mishaps that were occurring from job-related activities. The deliverable was a complete revamp of the company’s safety program and an increase in employee morale. </t>
  </si>
  <si>
    <t>Onboarding Program For New Hires</t>
  </si>
  <si>
    <t xml:space="preserve">The objective of my project was to develop a new training program for the company to educate new employees on the benefits and long term advantages of remaining with the organization. The outcome was an increase in employee satisfaction and a reduction in staff turnover because of the company’s vesting system. My role on the project was to be the project manager/HR business partner. The key responsibilities I had during this project was to create a class that showcased the company’s difference in the marketplace, educate new hires on their benefits, and ensure the quality of the class aligned with stakeholder’s expectations. The final deliverable was a one week training program that employees must go through before they start working. </t>
  </si>
  <si>
    <t>Redesign Warehouse Storage Room</t>
  </si>
  <si>
    <t>The objective of the project was to redesign a warehouse to increase shelving space and optimize efficiency. The outcome of the project was a completed new warehouse design that reduced costs by more than $5M and increases the amount of shelving space 3X. My role in this project was to be the project manager. The responsibilities I had in being the project manager for the company included recruiting qualified personnel to execute the redesign, developing an excel spreadsheet to perform optimization models, and overseeing the redistribution of resources. The deliverable I was able to produce for my stakeholders was a completely new warehouse design, which reduced costs, increases space, and optimized performance for the organization.</t>
  </si>
  <si>
    <t>(blank)</t>
  </si>
  <si>
    <t>Project Title and Project Description Examples</t>
  </si>
  <si>
    <t>Instructions</t>
  </si>
  <si>
    <t>No Overlapping Months</t>
  </si>
  <si>
    <t>Project Title:</t>
  </si>
  <si>
    <t>Transportation For Deployment Overseas</t>
  </si>
  <si>
    <t>Education</t>
  </si>
  <si>
    <t>Click Here for PMI's Application Video</t>
  </si>
  <si>
    <t>1. Please watch the videos above 2. Fill in your worksheet 3. Use the examples on "sheet 2" for project descriptions
4. Submit to www.pmi.org 5. Go to www.vets2pm.com/pmp/ to find classes and access free resources</t>
  </si>
  <si>
    <t>Click Here: Application Translator How To</t>
  </si>
  <si>
    <t>Master's Deg*</t>
  </si>
  <si>
    <t>Bachelor's Deg*</t>
  </si>
  <si>
    <t>*Note: to reduce the month requirements, the degree must be GAC accredited click here</t>
  </si>
  <si>
    <t>36 Months Met:</t>
  </si>
  <si>
    <t>60 Months Met:</t>
  </si>
  <si>
    <t>24 Months Met: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</si>
</sst>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mm/yyyy"/>
  </numFmts>
  <fonts count="23" x14ac:knownFonts="1">
    <font>
      <sz val="11"/>
      <color theme="1"/>
      <name val="Calibri"/>
      <family val="2"/>
      <scheme val="minor"/>
    </font>
    <font>
      <sz val="11"/>
      <color theme="1"/>
      <name val="Calibri"/>
      <family val="2"/>
      <scheme val="minor"/>
    </font>
    <font>
      <b/>
      <sz val="12"/>
      <color theme="1"/>
      <name val="Calibri"/>
      <family val="2"/>
      <scheme val="minor"/>
    </font>
    <font>
      <u/>
      <sz val="12"/>
      <color theme="10"/>
      <name val="Calibri"/>
      <family val="2"/>
      <scheme val="minor"/>
    </font>
    <font>
      <b/>
      <sz val="28"/>
      <color theme="0"/>
      <name val="Calibri"/>
      <family val="2"/>
      <scheme val="minor"/>
    </font>
    <font>
      <sz val="12"/>
      <color theme="0"/>
      <name val="Calibri"/>
      <family val="2"/>
      <scheme val="minor"/>
    </font>
    <font>
      <b/>
      <sz val="36"/>
      <color theme="0"/>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b/>
      <sz val="48"/>
      <name val="Calibri"/>
      <family val="2"/>
      <scheme val="minor"/>
    </font>
    <font>
      <sz val="8"/>
      <color theme="1"/>
      <name val="Arial"/>
      <family val="2"/>
    </font>
    <font>
      <u/>
      <sz val="11"/>
      <color theme="1"/>
      <name val="Calibri"/>
      <family val="2"/>
      <scheme val="minor"/>
    </font>
    <font>
      <b/>
      <sz val="8"/>
      <color theme="1"/>
      <name val="Calibri"/>
      <family val="2"/>
      <scheme val="minor"/>
    </font>
    <font>
      <sz val="20"/>
      <color theme="0"/>
      <name val="Calibri"/>
      <family val="2"/>
      <scheme val="minor"/>
    </font>
    <font>
      <b/>
      <sz val="20"/>
      <color theme="0"/>
      <name val="Calibri"/>
      <family val="2"/>
      <scheme val="minor"/>
    </font>
    <font>
      <b/>
      <sz val="14"/>
      <color theme="1"/>
      <name val="Calibri"/>
      <family val="2"/>
      <scheme val="minor"/>
    </font>
    <font>
      <sz val="14"/>
      <color theme="1"/>
      <name val="Calibri"/>
      <family val="2"/>
      <scheme val="minor"/>
    </font>
    <font>
      <sz val="14"/>
      <color rgb="FF000000"/>
      <name val="Calibri"/>
      <family val="2"/>
      <scheme val="minor"/>
    </font>
    <font>
      <b/>
      <sz val="36"/>
      <color theme="1"/>
      <name val="Calibri"/>
      <family val="2"/>
      <scheme val="minor"/>
    </font>
    <font>
      <sz val="8.5"/>
      <color theme="1"/>
      <name val="Calibri"/>
      <family val="2"/>
      <scheme val="minor"/>
    </font>
    <font>
      <b/>
      <sz val="26"/>
      <color theme="0"/>
      <name val="Calibri"/>
      <family val="2"/>
      <scheme val="minor"/>
    </font>
    <font>
      <u/>
      <sz val="12"/>
      <color theme="0"/>
      <name val="Calibri"/>
      <family val="2"/>
      <scheme val="minor"/>
    </font>
  </fonts>
  <fills count="12">
    <fill>
      <patternFill patternType="none"/>
    </fill>
    <fill>
      <patternFill patternType="gray125"/>
    </fill>
    <fill>
      <patternFill patternType="solid">
        <fgColor theme="3"/>
        <bgColor indexed="64"/>
      </patternFill>
    </fill>
    <fill>
      <patternFill patternType="solid">
        <fgColor rgb="FFFF0000"/>
        <bgColor indexed="64"/>
      </patternFill>
    </fill>
    <fill>
      <patternFill patternType="solid">
        <fgColor theme="0" tint="-0.249977111117893"/>
        <bgColor indexed="64"/>
      </patternFill>
    </fill>
    <fill>
      <patternFill patternType="solid">
        <fgColor theme="3" tint="0.79998168889431442"/>
        <bgColor indexed="64"/>
      </patternFill>
    </fill>
    <fill>
      <patternFill patternType="solid">
        <fgColor theme="0"/>
        <bgColor indexed="64"/>
      </patternFill>
    </fill>
    <fill>
      <patternFill patternType="solid">
        <fgColor theme="8" tint="0.79998168889431442"/>
        <bgColor indexed="64"/>
      </patternFill>
    </fill>
    <fill>
      <patternFill patternType="solid">
        <fgColor theme="9" tint="0.59999389629810485"/>
        <bgColor indexed="64"/>
      </patternFill>
    </fill>
    <fill>
      <patternFill patternType="solid">
        <fgColor theme="4" tint="0.79998168889431442"/>
        <bgColor indexed="64"/>
      </patternFill>
    </fill>
    <fill>
      <patternFill patternType="solid">
        <fgColor rgb="FF0000CC"/>
        <bgColor indexed="64"/>
      </patternFill>
    </fill>
    <fill>
      <patternFill patternType="solid">
        <fgColor theme="5" tint="0.59999389629810485"/>
        <bgColor indexed="64"/>
      </patternFill>
    </fill>
  </fills>
  <borders count="28">
    <border>
      <left/>
      <right/>
      <top/>
      <bottom/>
      <diagonal/>
    </border>
    <border>
      <left/>
      <right style="thin">
        <color rgb="FFFF0000"/>
      </right>
      <top/>
      <bottom/>
      <diagonal/>
    </border>
    <border>
      <left style="thin">
        <color rgb="FFFF0000"/>
      </left>
      <right style="thin">
        <color rgb="FFFF0000"/>
      </right>
      <top style="thin">
        <color rgb="FFFF0000"/>
      </top>
      <bottom style="thin">
        <color rgb="FFFF0000"/>
      </bottom>
      <diagonal/>
    </border>
    <border>
      <left style="thin">
        <color auto="1"/>
      </left>
      <right style="thin">
        <color auto="1"/>
      </right>
      <top style="thin">
        <color auto="1"/>
      </top>
      <bottom style="thin">
        <color auto="1"/>
      </bottom>
      <diagonal/>
    </border>
    <border>
      <left/>
      <right/>
      <top/>
      <bottom style="thin">
        <color rgb="FFFF0000"/>
      </bottom>
      <diagonal/>
    </border>
    <border>
      <left style="thin">
        <color rgb="FFFF0000"/>
      </left>
      <right/>
      <top style="thin">
        <color rgb="FFFF0000"/>
      </top>
      <bottom/>
      <diagonal/>
    </border>
    <border>
      <left/>
      <right style="thin">
        <color rgb="FFFF0000"/>
      </right>
      <top style="thin">
        <color rgb="FFFF0000"/>
      </top>
      <bottom/>
      <diagonal/>
    </border>
    <border>
      <left style="thin">
        <color rgb="FFFF0000"/>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thin">
        <color rgb="FFFF0000"/>
      </left>
      <right/>
      <top style="thin">
        <color rgb="FFFF0000"/>
      </top>
      <bottom style="thin">
        <color rgb="FFFF0000"/>
      </bottom>
      <diagonal/>
    </border>
    <border>
      <left/>
      <right style="thin">
        <color rgb="FFFF0000"/>
      </right>
      <top style="thin">
        <color rgb="FFFF0000"/>
      </top>
      <bottom style="thin">
        <color rgb="FFFF0000"/>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slantDashDot">
        <color indexed="64"/>
      </left>
      <right/>
      <top style="slantDashDot">
        <color indexed="64"/>
      </top>
      <bottom style="slantDashDot">
        <color indexed="64"/>
      </bottom>
      <diagonal/>
    </border>
    <border>
      <left/>
      <right/>
      <top style="slantDashDot">
        <color indexed="64"/>
      </top>
      <bottom style="slantDashDot">
        <color indexed="64"/>
      </bottom>
      <diagonal/>
    </border>
    <border>
      <left/>
      <right style="slantDashDot">
        <color indexed="64"/>
      </right>
      <top style="slantDashDot">
        <color indexed="64"/>
      </top>
      <bottom style="slantDashDot">
        <color indexed="64"/>
      </bottom>
      <diagonal/>
    </border>
  </borders>
  <cellStyleXfs count="3">
    <xf numFmtId="0" fontId="0" fillId="0" borderId="0"/>
    <xf numFmtId="0" fontId="3" fillId="0" borderId="0" applyNumberFormat="0" applyFill="0" applyBorder="0" applyAlignment="0" applyProtection="0"/>
    <xf numFmtId="0" fontId="1" fillId="0" borderId="0"/>
  </cellStyleXfs>
  <cellXfs count="92">
    <xf numFmtId="0" fontId="0" fillId="0" borderId="0" xfId="0"/>
    <xf numFmtId="0" fontId="0" fillId="2" borderId="0" xfId="0" applyFill="1"/>
    <xf numFmtId="1" fontId="0" fillId="2" borderId="0" xfId="0" applyNumberFormat="1" applyFill="1"/>
    <xf numFmtId="0" fontId="0" fillId="3" borderId="0" xfId="0" applyFill="1"/>
    <xf numFmtId="1" fontId="0" fillId="3" borderId="0" xfId="0" applyNumberFormat="1" applyFill="1"/>
    <xf numFmtId="1" fontId="2" fillId="4" borderId="3" xfId="0" applyNumberFormat="1" applyFont="1" applyFill="1" applyBorder="1" applyAlignment="1">
      <alignment horizontal="center"/>
    </xf>
    <xf numFmtId="0" fontId="0" fillId="0" borderId="3" xfId="0" applyBorder="1" applyAlignment="1">
      <alignment horizontal="center"/>
    </xf>
    <xf numFmtId="49" fontId="0" fillId="0" borderId="3" xfId="0" applyNumberFormat="1" applyBorder="1" applyAlignment="1">
      <alignment horizontal="center"/>
    </xf>
    <xf numFmtId="1" fontId="0" fillId="5" borderId="3" xfId="0" applyNumberFormat="1" applyFill="1" applyBorder="1" applyAlignment="1">
      <alignment horizontal="center"/>
    </xf>
    <xf numFmtId="0" fontId="0" fillId="5" borderId="3" xfId="0" applyFill="1" applyBorder="1" applyAlignment="1">
      <alignment horizontal="center"/>
    </xf>
    <xf numFmtId="0" fontId="0" fillId="2" borderId="0" xfId="0" applyFill="1" applyAlignment="1">
      <alignment horizontal="center"/>
    </xf>
    <xf numFmtId="1" fontId="0" fillId="2" borderId="0" xfId="0" applyNumberFormat="1" applyFill="1" applyAlignment="1">
      <alignment horizontal="center"/>
    </xf>
    <xf numFmtId="0" fontId="3" fillId="0" borderId="3" xfId="1" applyBorder="1" applyAlignment="1">
      <alignment horizontal="center"/>
    </xf>
    <xf numFmtId="0" fontId="0" fillId="2" borderId="0" xfId="0" applyFill="1" applyAlignment="1">
      <alignment vertical="center"/>
    </xf>
    <xf numFmtId="1" fontId="0" fillId="2" borderId="0" xfId="0" applyNumberFormat="1" applyFill="1" applyAlignment="1">
      <alignment vertical="center"/>
    </xf>
    <xf numFmtId="0" fontId="0" fillId="4" borderId="2" xfId="0" applyFill="1" applyBorder="1"/>
    <xf numFmtId="0" fontId="4" fillId="2" borderId="0" xfId="0" applyFont="1" applyFill="1" applyAlignment="1">
      <alignment horizontal="center"/>
    </xf>
    <xf numFmtId="0" fontId="2" fillId="7" borderId="2" xfId="0" applyFont="1" applyFill="1" applyBorder="1"/>
    <xf numFmtId="0" fontId="0" fillId="7" borderId="2" xfId="0" applyFont="1" applyFill="1" applyBorder="1"/>
    <xf numFmtId="0" fontId="2" fillId="8" borderId="2" xfId="0" applyFont="1" applyFill="1" applyBorder="1"/>
    <xf numFmtId="0" fontId="0" fillId="8" borderId="2" xfId="0" applyFill="1" applyBorder="1"/>
    <xf numFmtId="0" fontId="0" fillId="9" borderId="0" xfId="0" applyFill="1"/>
    <xf numFmtId="164" fontId="9" fillId="10" borderId="0" xfId="0" applyNumberFormat="1" applyFont="1" applyFill="1"/>
    <xf numFmtId="164" fontId="9" fillId="10" borderId="0" xfId="0" applyNumberFormat="1" applyFont="1" applyFill="1" applyAlignment="1">
      <alignment horizontal="left"/>
    </xf>
    <xf numFmtId="0" fontId="9" fillId="10" borderId="0" xfId="0" applyFont="1" applyFill="1"/>
    <xf numFmtId="164" fontId="7" fillId="10" borderId="0" xfId="0" applyNumberFormat="1" applyFont="1" applyFill="1" applyAlignment="1">
      <alignment horizontal="left"/>
    </xf>
    <xf numFmtId="0" fontId="8" fillId="0" borderId="0" xfId="0" applyFont="1"/>
    <xf numFmtId="0" fontId="11" fillId="0" borderId="0" xfId="0" applyFont="1"/>
    <xf numFmtId="0" fontId="0" fillId="9" borderId="0" xfId="0" applyFill="1" applyAlignment="1">
      <alignment wrapText="1"/>
    </xf>
    <xf numFmtId="0" fontId="2" fillId="4" borderId="3" xfId="0" applyFont="1" applyFill="1" applyBorder="1" applyAlignment="1">
      <alignment horizontal="center"/>
    </xf>
    <xf numFmtId="0" fontId="9" fillId="2" borderId="0" xfId="0" applyFont="1" applyFill="1" applyAlignment="1">
      <alignment horizontal="left" vertical="top" wrapText="1"/>
    </xf>
    <xf numFmtId="0" fontId="2" fillId="11" borderId="2" xfId="0" applyFont="1" applyFill="1" applyBorder="1"/>
    <xf numFmtId="0" fontId="0" fillId="11" borderId="2" xfId="0" applyFill="1" applyBorder="1"/>
    <xf numFmtId="0" fontId="0" fillId="6" borderId="12" xfId="0" applyFill="1" applyBorder="1" applyAlignment="1">
      <alignment horizontal="center" vertical="center"/>
    </xf>
    <xf numFmtId="0" fontId="0" fillId="6" borderId="15" xfId="0" applyFill="1" applyBorder="1" applyAlignment="1">
      <alignment horizontal="center" vertical="center"/>
    </xf>
    <xf numFmtId="0" fontId="0" fillId="6" borderId="8" xfId="0" applyFill="1" applyBorder="1" applyAlignment="1">
      <alignment horizontal="center" vertical="center"/>
    </xf>
    <xf numFmtId="0" fontId="2" fillId="4" borderId="20" xfId="0" applyFont="1" applyFill="1" applyBorder="1" applyAlignment="1">
      <alignment horizontal="center" vertical="center"/>
    </xf>
    <xf numFmtId="0" fontId="9" fillId="2" borderId="0" xfId="0" applyFont="1" applyFill="1"/>
    <xf numFmtId="0" fontId="9" fillId="2" borderId="0" xfId="0" applyFont="1" applyFill="1" applyAlignment="1">
      <alignment horizontal="left"/>
    </xf>
    <xf numFmtId="0" fontId="0" fillId="6" borderId="23" xfId="0" applyFill="1" applyBorder="1" applyAlignment="1">
      <alignment horizontal="center" vertical="center"/>
    </xf>
    <xf numFmtId="0" fontId="0" fillId="6" borderId="24" xfId="0" applyFill="1" applyBorder="1" applyAlignment="1">
      <alignment horizontal="center" vertical="center"/>
    </xf>
    <xf numFmtId="0" fontId="2" fillId="4" borderId="2" xfId="0" applyFont="1" applyFill="1" applyBorder="1"/>
    <xf numFmtId="0" fontId="0" fillId="2" borderId="0" xfId="0" applyFill="1" applyBorder="1" applyAlignment="1"/>
    <xf numFmtId="0" fontId="0" fillId="2" borderId="0" xfId="0" applyFill="1" applyBorder="1"/>
    <xf numFmtId="0" fontId="6" fillId="2" borderId="0" xfId="0" applyFont="1" applyFill="1" applyBorder="1" applyAlignment="1">
      <alignment horizontal="left"/>
    </xf>
    <xf numFmtId="0" fontId="16" fillId="0" borderId="0" xfId="0" applyFont="1"/>
    <xf numFmtId="0" fontId="17" fillId="0" borderId="0" xfId="0" applyFont="1"/>
    <xf numFmtId="0" fontId="18" fillId="0" borderId="0" xfId="0" applyFont="1"/>
    <xf numFmtId="0" fontId="17" fillId="0" borderId="0" xfId="0" applyFont="1" applyAlignment="1">
      <alignment vertical="center"/>
    </xf>
    <xf numFmtId="0" fontId="18" fillId="0" borderId="0" xfId="0" applyFont="1" applyAlignment="1">
      <alignment vertical="center"/>
    </xf>
    <xf numFmtId="0" fontId="0" fillId="9" borderId="0" xfId="0" applyFill="1" applyAlignment="1">
      <alignment horizontal="left" wrapText="1"/>
    </xf>
    <xf numFmtId="0" fontId="5" fillId="2" borderId="0" xfId="2" applyFont="1" applyFill="1" applyAlignment="1">
      <alignment horizontal="center" wrapText="1"/>
    </xf>
    <xf numFmtId="0" fontId="5" fillId="2" borderId="0" xfId="2" applyFont="1" applyFill="1" applyAlignment="1">
      <alignment horizontal="center" wrapText="1"/>
    </xf>
    <xf numFmtId="0" fontId="6" fillId="2" borderId="4" xfId="0" applyFont="1" applyFill="1" applyBorder="1" applyAlignment="1">
      <alignment horizontal="left" wrapText="1"/>
    </xf>
    <xf numFmtId="0" fontId="0" fillId="2" borderId="4" xfId="0" applyFill="1" applyBorder="1" applyAlignment="1">
      <alignment horizontal="left" wrapText="1"/>
    </xf>
    <xf numFmtId="0" fontId="13" fillId="4" borderId="2" xfId="0" applyFont="1" applyFill="1" applyBorder="1" applyAlignment="1">
      <alignment horizontal="center"/>
    </xf>
    <xf numFmtId="1" fontId="2" fillId="4" borderId="21" xfId="0" applyNumberFormat="1" applyFont="1" applyFill="1" applyBorder="1" applyAlignment="1">
      <alignment horizontal="center"/>
    </xf>
    <xf numFmtId="1" fontId="2" fillId="4" borderId="22" xfId="0" applyNumberFormat="1" applyFont="1" applyFill="1" applyBorder="1" applyAlignment="1">
      <alignment horizontal="center"/>
    </xf>
    <xf numFmtId="0" fontId="2" fillId="4" borderId="21" xfId="0" applyFont="1" applyFill="1" applyBorder="1" applyAlignment="1">
      <alignment horizontal="center"/>
    </xf>
    <xf numFmtId="0" fontId="2" fillId="4" borderId="22" xfId="0" applyFont="1" applyFill="1" applyBorder="1" applyAlignment="1">
      <alignment horizontal="center"/>
    </xf>
    <xf numFmtId="0" fontId="2" fillId="4" borderId="2" xfId="0" applyFont="1" applyFill="1" applyBorder="1" applyAlignment="1">
      <alignment horizontal="center"/>
    </xf>
    <xf numFmtId="0" fontId="14" fillId="2" borderId="0" xfId="0" applyFont="1" applyFill="1" applyBorder="1" applyAlignment="1">
      <alignment horizontal="center" wrapText="1"/>
    </xf>
    <xf numFmtId="0" fontId="15" fillId="2" borderId="0" xfId="0" applyFont="1" applyFill="1" applyBorder="1" applyAlignment="1">
      <alignment horizontal="center"/>
    </xf>
    <xf numFmtId="0" fontId="6" fillId="2" borderId="4" xfId="0" applyFont="1" applyFill="1" applyBorder="1" applyAlignment="1">
      <alignment horizontal="left"/>
    </xf>
    <xf numFmtId="0" fontId="0" fillId="2" borderId="4" xfId="0" applyFill="1" applyBorder="1" applyAlignment="1">
      <alignment horizontal="left"/>
    </xf>
    <xf numFmtId="0" fontId="21" fillId="3" borderId="25" xfId="0" applyFont="1" applyFill="1" applyBorder="1" applyAlignment="1">
      <alignment horizontal="center" vertical="center"/>
    </xf>
    <xf numFmtId="0" fontId="21" fillId="3" borderId="26" xfId="0" applyFont="1" applyFill="1" applyBorder="1" applyAlignment="1">
      <alignment horizontal="center" vertical="center"/>
    </xf>
    <xf numFmtId="0" fontId="21" fillId="3" borderId="27" xfId="0" applyFont="1" applyFill="1" applyBorder="1" applyAlignment="1">
      <alignment horizontal="center" vertical="center"/>
    </xf>
    <xf numFmtId="1" fontId="2" fillId="0" borderId="21" xfId="0" applyNumberFormat="1" applyFont="1" applyBorder="1" applyAlignment="1">
      <alignment horizontal="center"/>
    </xf>
    <xf numFmtId="1" fontId="2" fillId="0" borderId="22" xfId="0" applyNumberFormat="1" applyFont="1" applyBorder="1" applyAlignment="1">
      <alignment horizontal="center"/>
    </xf>
    <xf numFmtId="0" fontId="20" fillId="0" borderId="9" xfId="0" applyFont="1" applyBorder="1" applyAlignment="1">
      <alignment horizontal="left" vertical="top" wrapText="1"/>
    </xf>
    <xf numFmtId="0" fontId="20" fillId="0" borderId="10" xfId="0" applyFont="1" applyBorder="1" applyAlignment="1">
      <alignment horizontal="left" vertical="top" wrapText="1"/>
    </xf>
    <xf numFmtId="0" fontId="20" fillId="0" borderId="11" xfId="0" applyFont="1" applyBorder="1" applyAlignment="1">
      <alignment horizontal="left" vertical="top" wrapText="1"/>
    </xf>
    <xf numFmtId="0" fontId="20" fillId="0" borderId="0" xfId="0" applyFont="1" applyBorder="1" applyAlignment="1">
      <alignment horizontal="left" vertical="top" wrapText="1"/>
    </xf>
    <xf numFmtId="0" fontId="20" fillId="0" borderId="13" xfId="0" applyFont="1" applyBorder="1" applyAlignment="1">
      <alignment horizontal="left" vertical="top" wrapText="1"/>
    </xf>
    <xf numFmtId="0" fontId="20" fillId="0" borderId="14" xfId="0" applyFont="1" applyBorder="1" applyAlignment="1">
      <alignment horizontal="left" vertical="top" wrapText="1"/>
    </xf>
    <xf numFmtId="0" fontId="2" fillId="4" borderId="16" xfId="0" applyFont="1" applyFill="1" applyBorder="1" applyAlignment="1">
      <alignment horizontal="left"/>
    </xf>
    <xf numFmtId="0" fontId="2" fillId="4" borderId="17" xfId="0" applyFont="1" applyFill="1" applyBorder="1" applyAlignment="1">
      <alignment horizontal="left"/>
    </xf>
    <xf numFmtId="0" fontId="2" fillId="4" borderId="18" xfId="0" applyFont="1" applyFill="1" applyBorder="1" applyAlignment="1">
      <alignment horizontal="left"/>
    </xf>
    <xf numFmtId="0" fontId="2" fillId="4" borderId="19" xfId="0" applyFont="1" applyFill="1" applyBorder="1" applyAlignment="1">
      <alignment horizontal="left"/>
    </xf>
    <xf numFmtId="0" fontId="6" fillId="2" borderId="0" xfId="0" applyFont="1" applyFill="1" applyAlignment="1">
      <alignment horizontal="left"/>
    </xf>
    <xf numFmtId="0" fontId="6" fillId="2" borderId="0" xfId="0" applyFont="1" applyFill="1" applyAlignment="1">
      <alignment horizontal="center"/>
    </xf>
    <xf numFmtId="0" fontId="0" fillId="2" borderId="0" xfId="0" applyFill="1" applyAlignment="1">
      <alignment horizontal="left"/>
    </xf>
    <xf numFmtId="0" fontId="0" fillId="0" borderId="5" xfId="0" applyBorder="1" applyAlignment="1">
      <alignment horizontal="center"/>
    </xf>
    <xf numFmtId="0" fontId="0" fillId="0" borderId="6" xfId="0" applyBorder="1" applyAlignment="1">
      <alignment horizontal="center"/>
    </xf>
    <xf numFmtId="0" fontId="0" fillId="0" borderId="7" xfId="0" applyBorder="1" applyAlignment="1">
      <alignment horizontal="center"/>
    </xf>
    <xf numFmtId="0" fontId="0" fillId="0" borderId="1" xfId="0" applyBorder="1" applyAlignment="1">
      <alignment horizontal="center"/>
    </xf>
    <xf numFmtId="0" fontId="10" fillId="9" borderId="0" xfId="0" applyFont="1" applyFill="1" applyAlignment="1">
      <alignment horizontal="center" vertical="top"/>
    </xf>
    <xf numFmtId="0" fontId="12" fillId="9" borderId="0" xfId="0" applyFont="1" applyFill="1" applyBorder="1" applyAlignment="1">
      <alignment horizontal="left" vertical="top" wrapText="1"/>
    </xf>
    <xf numFmtId="0" fontId="19" fillId="9" borderId="0" xfId="0" applyFont="1" applyFill="1" applyAlignment="1">
      <alignment horizontal="center" vertical="center"/>
    </xf>
    <xf numFmtId="0" fontId="19" fillId="9" borderId="0" xfId="0" applyFont="1" applyFill="1" applyBorder="1" applyAlignment="1">
      <alignment horizontal="center" vertical="center"/>
    </xf>
    <xf numFmtId="0" fontId="22" fillId="2" borderId="0" xfId="1" applyFont="1" applyFill="1" applyAlignment="1">
      <alignment horizontal="left" vertical="top" wrapText="1"/>
    </xf>
  </cellXfs>
  <cellStyles count="3">
    <cellStyle name="Hyperlink" xfId="1" builtinId="8"/>
    <cellStyle name="Normal" xfId="0" builtinId="0"/>
    <cellStyle name="Normal 2" xfId="2" xr:uid="{23986CBB-83C5-4436-A7B0-DEED4A69E830}"/>
  </cellStyles>
  <dxfs count="137">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theme="0"/>
        </patternFill>
      </fill>
    </dxf>
    <dxf>
      <fill>
        <patternFill>
          <bgColor theme="0"/>
        </patternFill>
      </fill>
    </dxf>
  </dxfs>
  <tableStyles count="2" defaultTableStyle="TableStyleMedium2" defaultPivotStyle="PivotStyleLight16">
    <tableStyle name="Table Style 1" pivot="0" count="2" xr9:uid="{E994C322-5A97-4F08-9F67-7FB6B25594C8}">
      <tableStyleElement type="firstRowStripe" dxfId="136"/>
      <tableStyleElement type="firstColumnStripe" size="2"/>
    </tableStyle>
    <tableStyle name="Table Style 2" pivot="0" count="1" xr9:uid="{CB40850A-B236-4D06-A7A5-A8DDE8A3E48F}">
      <tableStyleElement type="firstRowStripe" dxfId="135"/>
    </tableStyle>
  </tableStyles>
  <colors>
    <mruColors>
      <color rgb="FF0000CC"/>
      <color rgb="FF44546A"/>
      <color rgb="FF44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microsoft.com/office/2007/relationships/slicerCache" Target="slicerCaches/slicerCache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pivotCacheDefinition" Target="pivotCache/pivotCacheDefinition1.xml"/><Relationship Id="rId11" Type="http://schemas.openxmlformats.org/officeDocument/2006/relationships/calcChain" Target="calcChain.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twoCellAnchor editAs="oneCell">
    <xdr:from>
      <xdr:col>1</xdr:col>
      <xdr:colOff>100854</xdr:colOff>
      <xdr:row>0</xdr:row>
      <xdr:rowOff>0</xdr:rowOff>
    </xdr:from>
    <xdr:to>
      <xdr:col>3</xdr:col>
      <xdr:colOff>809422</xdr:colOff>
      <xdr:row>2</xdr:row>
      <xdr:rowOff>144275</xdr:rowOff>
    </xdr:to>
    <xdr:pic>
      <xdr:nvPicPr>
        <xdr:cNvPr id="3" name="Picture 2">
          <a:extLst>
            <a:ext uri="{FF2B5EF4-FFF2-40B4-BE49-F238E27FC236}">
              <a16:creationId xmlns:a16="http://schemas.microsoft.com/office/drawing/2014/main" id="{F9D74846-635B-4516-A949-203EB05A7FA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05972" y="0"/>
          <a:ext cx="3823803" cy="928687"/>
        </a:xfrm>
        <a:prstGeom prst="rect">
          <a:avLst/>
        </a:prstGeom>
      </xdr:spPr>
    </xdr:pic>
    <xdr:clientData/>
  </xdr:twoCellAnchor>
  <xdr:twoCellAnchor editAs="oneCell">
    <xdr:from>
      <xdr:col>12</xdr:col>
      <xdr:colOff>35717</xdr:colOff>
      <xdr:row>41</xdr:row>
      <xdr:rowOff>95251</xdr:rowOff>
    </xdr:from>
    <xdr:to>
      <xdr:col>20</xdr:col>
      <xdr:colOff>510989</xdr:colOff>
      <xdr:row>60</xdr:row>
      <xdr:rowOff>113834</xdr:rowOff>
    </xdr:to>
    <xdr:pic>
      <xdr:nvPicPr>
        <xdr:cNvPr id="4" name="Picture 3">
          <a:extLst>
            <a:ext uri="{FF2B5EF4-FFF2-40B4-BE49-F238E27FC236}">
              <a16:creationId xmlns:a16="http://schemas.microsoft.com/office/drawing/2014/main" id="{9A6B7C25-1FCB-45D0-8CC5-145E0F50B141}"/>
            </a:ext>
          </a:extLst>
        </xdr:cNvPr>
        <xdr:cNvPicPr>
          <a:picLocks noChangeAspect="1"/>
        </xdr:cNvPicPr>
      </xdr:nvPicPr>
      <xdr:blipFill>
        <a:blip xmlns:r="http://schemas.openxmlformats.org/officeDocument/2006/relationships" r:embed="rId2"/>
        <a:stretch>
          <a:fillRect/>
        </a:stretch>
      </xdr:blipFill>
      <xdr:spPr>
        <a:xfrm>
          <a:off x="11441905" y="8012907"/>
          <a:ext cx="6695238" cy="3733333"/>
        </a:xfrm>
        <a:prstGeom prst="rect">
          <a:avLst/>
        </a:prstGeom>
      </xdr:spPr>
    </xdr:pic>
    <xdr:clientData/>
  </xdr:twoCellAnchor>
  <xdr:twoCellAnchor editAs="oneCell">
    <xdr:from>
      <xdr:col>12</xdr:col>
      <xdr:colOff>23811</xdr:colOff>
      <xdr:row>65</xdr:row>
      <xdr:rowOff>130968</xdr:rowOff>
    </xdr:from>
    <xdr:to>
      <xdr:col>20</xdr:col>
      <xdr:colOff>614395</xdr:colOff>
      <xdr:row>103</xdr:row>
      <xdr:rowOff>47624</xdr:rowOff>
    </xdr:to>
    <xdr:pic>
      <xdr:nvPicPr>
        <xdr:cNvPr id="5" name="Picture 4">
          <a:extLst>
            <a:ext uri="{FF2B5EF4-FFF2-40B4-BE49-F238E27FC236}">
              <a16:creationId xmlns:a16="http://schemas.microsoft.com/office/drawing/2014/main" id="{F4735257-E25C-4D1C-998E-DCC27F180A57}"/>
            </a:ext>
          </a:extLst>
        </xdr:cNvPr>
        <xdr:cNvPicPr>
          <a:picLocks noChangeAspect="1"/>
        </xdr:cNvPicPr>
      </xdr:nvPicPr>
      <xdr:blipFill>
        <a:blip xmlns:r="http://schemas.openxmlformats.org/officeDocument/2006/relationships" r:embed="rId3"/>
        <a:stretch>
          <a:fillRect/>
        </a:stretch>
      </xdr:blipFill>
      <xdr:spPr>
        <a:xfrm>
          <a:off x="11429999" y="12751593"/>
          <a:ext cx="6810550" cy="7298532"/>
        </a:xfrm>
        <a:prstGeom prst="rect">
          <a:avLst/>
        </a:prstGeom>
      </xdr:spPr>
    </xdr:pic>
    <xdr:clientData/>
  </xdr:twoCellAnchor>
  <xdr:twoCellAnchor editAs="oneCell">
    <xdr:from>
      <xdr:col>12</xdr:col>
      <xdr:colOff>47622</xdr:colOff>
      <xdr:row>13</xdr:row>
      <xdr:rowOff>178594</xdr:rowOff>
    </xdr:from>
    <xdr:to>
      <xdr:col>20</xdr:col>
      <xdr:colOff>495157</xdr:colOff>
      <xdr:row>36</xdr:row>
      <xdr:rowOff>142875</xdr:rowOff>
    </xdr:to>
    <xdr:pic>
      <xdr:nvPicPr>
        <xdr:cNvPr id="6" name="Picture 5">
          <a:extLst>
            <a:ext uri="{FF2B5EF4-FFF2-40B4-BE49-F238E27FC236}">
              <a16:creationId xmlns:a16="http://schemas.microsoft.com/office/drawing/2014/main" id="{BB7D7CA4-C4BE-4457-8E5E-BD3D6396DA9B}"/>
            </a:ext>
          </a:extLst>
        </xdr:cNvPr>
        <xdr:cNvPicPr>
          <a:picLocks noChangeAspect="1"/>
        </xdr:cNvPicPr>
      </xdr:nvPicPr>
      <xdr:blipFill>
        <a:blip xmlns:r="http://schemas.openxmlformats.org/officeDocument/2006/relationships" r:embed="rId4"/>
        <a:stretch>
          <a:fillRect/>
        </a:stretch>
      </xdr:blipFill>
      <xdr:spPr>
        <a:xfrm>
          <a:off x="11453810" y="2559844"/>
          <a:ext cx="6667501" cy="4536281"/>
        </a:xfrm>
        <a:prstGeom prst="rect">
          <a:avLst/>
        </a:prstGeom>
      </xdr:spPr>
    </xdr:pic>
    <xdr:clientData/>
  </xdr:twoCellAnchor>
  <xdr:twoCellAnchor editAs="oneCell">
    <xdr:from>
      <xdr:col>12</xdr:col>
      <xdr:colOff>11205</xdr:colOff>
      <xdr:row>110</xdr:row>
      <xdr:rowOff>11206</xdr:rowOff>
    </xdr:from>
    <xdr:to>
      <xdr:col>18</xdr:col>
      <xdr:colOff>257734</xdr:colOff>
      <xdr:row>125</xdr:row>
      <xdr:rowOff>159618</xdr:rowOff>
    </xdr:to>
    <xdr:pic>
      <xdr:nvPicPr>
        <xdr:cNvPr id="2" name="Picture 1">
          <a:extLst>
            <a:ext uri="{FF2B5EF4-FFF2-40B4-BE49-F238E27FC236}">
              <a16:creationId xmlns:a16="http://schemas.microsoft.com/office/drawing/2014/main" id="{3DAE3FCE-2FCB-49BC-9BBC-C11F09DF0E7B}"/>
            </a:ext>
          </a:extLst>
        </xdr:cNvPr>
        <xdr:cNvPicPr>
          <a:picLocks noChangeAspect="1"/>
        </xdr:cNvPicPr>
      </xdr:nvPicPr>
      <xdr:blipFill>
        <a:blip xmlns:r="http://schemas.openxmlformats.org/officeDocument/2006/relationships" r:embed="rId5"/>
        <a:stretch>
          <a:fillRect/>
        </a:stretch>
      </xdr:blipFill>
      <xdr:spPr>
        <a:xfrm>
          <a:off x="13637558" y="21380824"/>
          <a:ext cx="5367617" cy="3050736"/>
        </a:xfrm>
        <a:prstGeom prst="rect">
          <a:avLst/>
        </a:prstGeom>
      </xdr:spPr>
    </xdr:pic>
    <xdr:clientData/>
  </xdr:twoCellAnchor>
  <xdr:twoCellAnchor editAs="oneCell">
    <xdr:from>
      <xdr:col>11</xdr:col>
      <xdr:colOff>347382</xdr:colOff>
      <xdr:row>160</xdr:row>
      <xdr:rowOff>-1</xdr:rowOff>
    </xdr:from>
    <xdr:to>
      <xdr:col>20</xdr:col>
      <xdr:colOff>263087</xdr:colOff>
      <xdr:row>193</xdr:row>
      <xdr:rowOff>169504</xdr:rowOff>
    </xdr:to>
    <xdr:pic>
      <xdr:nvPicPr>
        <xdr:cNvPr id="7" name="Picture 6">
          <a:extLst>
            <a:ext uri="{FF2B5EF4-FFF2-40B4-BE49-F238E27FC236}">
              <a16:creationId xmlns:a16="http://schemas.microsoft.com/office/drawing/2014/main" id="{B6959233-90E5-4ABA-B99C-D5BD9586F6EE}"/>
            </a:ext>
          </a:extLst>
        </xdr:cNvPr>
        <xdr:cNvPicPr>
          <a:picLocks noChangeAspect="1"/>
        </xdr:cNvPicPr>
      </xdr:nvPicPr>
      <xdr:blipFill>
        <a:blip xmlns:r="http://schemas.openxmlformats.org/officeDocument/2006/relationships" r:embed="rId6"/>
        <a:stretch>
          <a:fillRect/>
        </a:stretch>
      </xdr:blipFill>
      <xdr:spPr>
        <a:xfrm>
          <a:off x="13592735" y="31096323"/>
          <a:ext cx="6485714" cy="6590476"/>
        </a:xfrm>
        <a:prstGeom prst="rect">
          <a:avLst/>
        </a:prstGeom>
      </xdr:spPr>
    </xdr:pic>
    <xdr:clientData/>
  </xdr:twoCellAnchor>
  <xdr:twoCellAnchor editAs="oneCell">
    <xdr:from>
      <xdr:col>12</xdr:col>
      <xdr:colOff>56029</xdr:colOff>
      <xdr:row>133</xdr:row>
      <xdr:rowOff>33618</xdr:rowOff>
    </xdr:from>
    <xdr:to>
      <xdr:col>20</xdr:col>
      <xdr:colOff>368415</xdr:colOff>
      <xdr:row>153</xdr:row>
      <xdr:rowOff>154700</xdr:rowOff>
    </xdr:to>
    <xdr:pic>
      <xdr:nvPicPr>
        <xdr:cNvPr id="8" name="Picture 7">
          <a:extLst>
            <a:ext uri="{FF2B5EF4-FFF2-40B4-BE49-F238E27FC236}">
              <a16:creationId xmlns:a16="http://schemas.microsoft.com/office/drawing/2014/main" id="{632DAE98-172F-4360-892A-4DAB3C4C3A8F}"/>
            </a:ext>
          </a:extLst>
        </xdr:cNvPr>
        <xdr:cNvPicPr>
          <a:picLocks noChangeAspect="1"/>
        </xdr:cNvPicPr>
      </xdr:nvPicPr>
      <xdr:blipFill>
        <a:blip xmlns:r="http://schemas.openxmlformats.org/officeDocument/2006/relationships" r:embed="rId7"/>
        <a:stretch>
          <a:fillRect/>
        </a:stretch>
      </xdr:blipFill>
      <xdr:spPr>
        <a:xfrm>
          <a:off x="13682382" y="25851971"/>
          <a:ext cx="6542857" cy="4009524"/>
        </a:xfrm>
        <a:prstGeom prst="rect">
          <a:avLst/>
        </a:prstGeom>
      </xdr:spPr>
    </xdr:pic>
    <xdr:clientData/>
  </xdr:twoCellAnchor>
  <xdr:twoCellAnchor editAs="oneCell">
    <xdr:from>
      <xdr:col>11</xdr:col>
      <xdr:colOff>336177</xdr:colOff>
      <xdr:row>199</xdr:row>
      <xdr:rowOff>145677</xdr:rowOff>
    </xdr:from>
    <xdr:to>
      <xdr:col>20</xdr:col>
      <xdr:colOff>232836</xdr:colOff>
      <xdr:row>214</xdr:row>
      <xdr:rowOff>163799</xdr:rowOff>
    </xdr:to>
    <xdr:pic>
      <xdr:nvPicPr>
        <xdr:cNvPr id="9" name="Picture 8">
          <a:extLst>
            <a:ext uri="{FF2B5EF4-FFF2-40B4-BE49-F238E27FC236}">
              <a16:creationId xmlns:a16="http://schemas.microsoft.com/office/drawing/2014/main" id="{3ECDD234-EC33-4F3B-8FA4-F11338588823}"/>
            </a:ext>
          </a:extLst>
        </xdr:cNvPr>
        <xdr:cNvPicPr>
          <a:picLocks noChangeAspect="1"/>
        </xdr:cNvPicPr>
      </xdr:nvPicPr>
      <xdr:blipFill>
        <a:blip xmlns:r="http://schemas.openxmlformats.org/officeDocument/2006/relationships" r:embed="rId8"/>
        <a:stretch>
          <a:fillRect/>
        </a:stretch>
      </xdr:blipFill>
      <xdr:spPr>
        <a:xfrm>
          <a:off x="13581530" y="38805971"/>
          <a:ext cx="6457143" cy="29428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19049</xdr:colOff>
      <xdr:row>2</xdr:row>
      <xdr:rowOff>0</xdr:rowOff>
    </xdr:from>
    <xdr:to>
      <xdr:col>2</xdr:col>
      <xdr:colOff>9525</xdr:colOff>
      <xdr:row>10</xdr:row>
      <xdr:rowOff>1438275</xdr:rowOff>
    </xdr:to>
    <mc:AlternateContent xmlns:mc="http://schemas.openxmlformats.org/markup-compatibility/2006" xmlns:a14="http://schemas.microsoft.com/office/drawing/2010/main">
      <mc:Choice Requires="a14">
        <xdr:graphicFrame macro="">
          <xdr:nvGraphicFramePr>
            <xdr:cNvPr id="2" name="Project Overview 1">
              <a:extLst>
                <a:ext uri="{FF2B5EF4-FFF2-40B4-BE49-F238E27FC236}">
                  <a16:creationId xmlns:a16="http://schemas.microsoft.com/office/drawing/2014/main" id="{A54107B6-047D-45E4-BF6C-763AD3E00A88}"/>
                </a:ext>
              </a:extLst>
            </xdr:cNvPr>
            <xdr:cNvGraphicFramePr/>
          </xdr:nvGraphicFramePr>
          <xdr:xfrm>
            <a:off x="0" y="0"/>
            <a:ext cx="0" cy="0"/>
          </xdr:xfrm>
          <a:graphic>
            <a:graphicData uri="http://schemas.microsoft.com/office/drawing/2010/slicer">
              <sle:slicer xmlns:sle="http://schemas.microsoft.com/office/drawing/2010/slicer" name="Project Overview 1"/>
            </a:graphicData>
          </a:graphic>
        </xdr:graphicFrame>
      </mc:Choice>
      <mc:Fallback xmlns="">
        <xdr:sp macro="" textlink="">
          <xdr:nvSpPr>
            <xdr:cNvPr id="0" name=""/>
            <xdr:cNvSpPr>
              <a:spLocks noTextEdit="1"/>
            </xdr:cNvSpPr>
          </xdr:nvSpPr>
          <xdr:spPr>
            <a:xfrm>
              <a:off x="3962399" y="1323975"/>
              <a:ext cx="4752976" cy="7153275"/>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0</xdr:col>
      <xdr:colOff>161926</xdr:colOff>
      <xdr:row>0</xdr:row>
      <xdr:rowOff>416320</xdr:rowOff>
    </xdr:from>
    <xdr:to>
      <xdr:col>0</xdr:col>
      <xdr:colOff>3819525</xdr:colOff>
      <xdr:row>1</xdr:row>
      <xdr:rowOff>837308</xdr:rowOff>
    </xdr:to>
    <xdr:pic>
      <xdr:nvPicPr>
        <xdr:cNvPr id="3" name="Picture 2">
          <a:extLst>
            <a:ext uri="{FF2B5EF4-FFF2-40B4-BE49-F238E27FC236}">
              <a16:creationId xmlns:a16="http://schemas.microsoft.com/office/drawing/2014/main" id="{819BFF03-775D-44CA-A352-A39E7F33D9F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1926" y="416320"/>
          <a:ext cx="3657599" cy="88771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Doc%20Wright/Desktop/Vets2PM/Vets2PM%20from%20PC/Completed%20PMP%20App%20Write-ups/PMP-Application-Assistant-v6.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Project Domains"/>
      <sheetName val="Screen Shots"/>
      <sheetName val="Education"/>
      <sheetName val="Experience Summary"/>
      <sheetName val="P1"/>
      <sheetName val="P2"/>
      <sheetName val="P3"/>
      <sheetName val="P4"/>
      <sheetName val="P5"/>
      <sheetName val="P6"/>
      <sheetName val="P7"/>
      <sheetName val="P8"/>
      <sheetName val="P9"/>
      <sheetName val="P10"/>
      <sheetName val="P11"/>
      <sheetName val="P12"/>
      <sheetName val="P13"/>
      <sheetName val="P14"/>
      <sheetName val="P15"/>
      <sheetName val="P16"/>
      <sheetName val="P17"/>
      <sheetName val="P18"/>
      <sheetName val="P19"/>
      <sheetName val="P20"/>
      <sheetName val="P21"/>
      <sheetName val="P22"/>
      <sheetName val="P23"/>
      <sheetName val="P24"/>
      <sheetName val="P25"/>
      <sheetName val="P26"/>
      <sheetName val="P27"/>
      <sheetName val="P28"/>
      <sheetName val="P29"/>
      <sheetName val="P30"/>
      <sheetName val="List"/>
    </sheetNames>
    <sheetDataSet>
      <sheetData sheetId="0" refreshError="1"/>
      <sheetData sheetId="1" refreshError="1"/>
      <sheetData sheetId="2" refreshError="1"/>
      <sheetData sheetId="3">
        <row r="7">
          <cell r="F7" t="str">
            <v>Bachelor Degree</v>
          </cell>
        </row>
      </sheetData>
      <sheetData sheetId="4" refreshError="1"/>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row r="2">
          <cell r="C2" t="str">
            <v>-- select --</v>
          </cell>
          <cell r="E2" t="str">
            <v>-- select --</v>
          </cell>
          <cell r="G2" t="str">
            <v>-- select --</v>
          </cell>
          <cell r="I2" t="str">
            <v>1 (Jan)</v>
          </cell>
          <cell r="M2">
            <v>2016</v>
          </cell>
        </row>
        <row r="3">
          <cell r="C3" t="str">
            <v>Project Contributor</v>
          </cell>
          <cell r="E3" t="str">
            <v>Aerospace</v>
          </cell>
          <cell r="G3" t="str">
            <v>Project sponsor</v>
          </cell>
          <cell r="I3" t="str">
            <v>2 (Feb)</v>
          </cell>
          <cell r="M3">
            <v>2015</v>
          </cell>
        </row>
        <row r="4">
          <cell r="C4" t="str">
            <v>Supervisor</v>
          </cell>
          <cell r="E4" t="str">
            <v>Automotive</v>
          </cell>
          <cell r="G4" t="str">
            <v>Client</v>
          </cell>
          <cell r="I4" t="str">
            <v>3 (Mar)</v>
          </cell>
          <cell r="M4">
            <v>2014</v>
          </cell>
        </row>
        <row r="5">
          <cell r="C5" t="str">
            <v>Manager</v>
          </cell>
          <cell r="E5" t="str">
            <v>Business</v>
          </cell>
          <cell r="G5" t="str">
            <v>Manager/Director</v>
          </cell>
          <cell r="I5" t="str">
            <v>4 (Apr)</v>
          </cell>
          <cell r="M5">
            <v>2013</v>
          </cell>
        </row>
        <row r="6">
          <cell r="C6" t="str">
            <v>Project Leader</v>
          </cell>
          <cell r="E6" t="str">
            <v>Communications</v>
          </cell>
          <cell r="G6" t="str">
            <v>Primary Stakeholder</v>
          </cell>
          <cell r="I6" t="str">
            <v>5 (May)</v>
          </cell>
          <cell r="M6">
            <v>2012</v>
          </cell>
        </row>
        <row r="7">
          <cell r="C7" t="str">
            <v>Project Manager</v>
          </cell>
          <cell r="E7" t="str">
            <v>Construction</v>
          </cell>
          <cell r="I7" t="str">
            <v>6 (Jun)</v>
          </cell>
          <cell r="M7">
            <v>2011</v>
          </cell>
        </row>
        <row r="8">
          <cell r="C8" t="str">
            <v>Educator</v>
          </cell>
          <cell r="E8" t="str">
            <v>Consulting</v>
          </cell>
          <cell r="I8" t="str">
            <v>7 (Jul)</v>
          </cell>
          <cell r="M8">
            <v>2010</v>
          </cell>
        </row>
        <row r="9">
          <cell r="C9" t="str">
            <v>Consultant</v>
          </cell>
          <cell r="E9" t="str">
            <v>Education</v>
          </cell>
          <cell r="I9" t="str">
            <v>8 (Aug)</v>
          </cell>
          <cell r="M9">
            <v>2009</v>
          </cell>
        </row>
        <row r="10">
          <cell r="C10" t="str">
            <v>Administrator</v>
          </cell>
          <cell r="E10" t="str">
            <v>Engineering</v>
          </cell>
          <cell r="I10" t="str">
            <v>9 (Sep)</v>
          </cell>
          <cell r="M10">
            <v>2008</v>
          </cell>
        </row>
        <row r="11">
          <cell r="C11" t="str">
            <v>Other:</v>
          </cell>
          <cell r="E11" t="str">
            <v>Finance</v>
          </cell>
          <cell r="I11" t="str">
            <v>10 (Oct)</v>
          </cell>
          <cell r="M11">
            <v>2007</v>
          </cell>
        </row>
        <row r="12">
          <cell r="E12" t="str">
            <v>Healthcare</v>
          </cell>
          <cell r="I12" t="str">
            <v>11 (Nov)</v>
          </cell>
        </row>
        <row r="13">
          <cell r="E13" t="str">
            <v>Human Resources</v>
          </cell>
          <cell r="I13" t="str">
            <v>12 (Dec)</v>
          </cell>
        </row>
        <row r="14">
          <cell r="E14" t="str">
            <v>Information Technology</v>
          </cell>
        </row>
        <row r="15">
          <cell r="E15" t="str">
            <v>Manufacturing</v>
          </cell>
        </row>
        <row r="16">
          <cell r="E16" t="str">
            <v>Pharmaceuticals</v>
          </cell>
        </row>
        <row r="17">
          <cell r="E17" t="str">
            <v>Telecommunications</v>
          </cell>
        </row>
        <row r="18">
          <cell r="E18" t="str">
            <v>Other:</v>
          </cell>
        </row>
        <row r="25">
          <cell r="I25" t="str">
            <v>1 (Jan)</v>
          </cell>
          <cell r="K25">
            <v>2016</v>
          </cell>
        </row>
        <row r="26">
          <cell r="I26" t="str">
            <v>2 (Feb)</v>
          </cell>
          <cell r="K26">
            <v>2017</v>
          </cell>
        </row>
        <row r="27">
          <cell r="I27" t="str">
            <v>3 (Mar)</v>
          </cell>
          <cell r="K27">
            <v>2018</v>
          </cell>
        </row>
        <row r="28">
          <cell r="I28" t="str">
            <v>4 (Apr)</v>
          </cell>
          <cell r="K28">
            <v>2019</v>
          </cell>
        </row>
        <row r="29">
          <cell r="I29" t="str">
            <v>5 (May)</v>
          </cell>
        </row>
        <row r="30">
          <cell r="I30" t="str">
            <v>6 (Jun)</v>
          </cell>
        </row>
        <row r="31">
          <cell r="I31" t="str">
            <v>7 (Jul)</v>
          </cell>
        </row>
        <row r="32">
          <cell r="I32" t="str">
            <v>8 (Aug)</v>
          </cell>
        </row>
        <row r="33">
          <cell r="I33" t="str">
            <v>9 (Sep)</v>
          </cell>
        </row>
        <row r="34">
          <cell r="I34" t="str">
            <v>10 (Oct)</v>
          </cell>
        </row>
        <row r="35">
          <cell r="I35" t="str">
            <v>11 (Nov)</v>
          </cell>
        </row>
        <row r="36">
          <cell r="I36" t="str">
            <v>12 (Dec)</v>
          </cell>
        </row>
        <row r="38">
          <cell r="G38" t="str">
            <v>-- select --</v>
          </cell>
          <cell r="H38" t="str">
            <v>No Education?!</v>
          </cell>
          <cell r="I38" t="str">
            <v>No Education?!</v>
          </cell>
        </row>
        <row r="39">
          <cell r="G39" t="str">
            <v>High School Diploma</v>
          </cell>
          <cell r="H39">
            <v>7500</v>
          </cell>
          <cell r="I39">
            <v>60</v>
          </cell>
        </row>
        <row r="40">
          <cell r="G40" t="str">
            <v>Associates Degree</v>
          </cell>
          <cell r="H40">
            <v>7500</v>
          </cell>
          <cell r="I40">
            <v>60</v>
          </cell>
        </row>
        <row r="41">
          <cell r="G41" t="str">
            <v>Bachelor Degree</v>
          </cell>
          <cell r="H41">
            <v>4500</v>
          </cell>
          <cell r="I41">
            <v>36</v>
          </cell>
        </row>
        <row r="42">
          <cell r="G42" t="str">
            <v>Masters Degree</v>
          </cell>
          <cell r="H42">
            <v>4500</v>
          </cell>
          <cell r="I42">
            <v>36</v>
          </cell>
        </row>
        <row r="43">
          <cell r="G43" t="str">
            <v>Doctorate</v>
          </cell>
          <cell r="H43">
            <v>4500</v>
          </cell>
          <cell r="I43">
            <v>36</v>
          </cell>
        </row>
      </sheetData>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iBuyPower" refreshedDate="44007.475741435184" createdVersion="6" refreshedVersion="6" minRefreshableVersion="3" recordCount="27" xr:uid="{704E9A98-2085-4686-88AB-9F2B04A677EB}">
  <cacheSource type="worksheet">
    <worksheetSource ref="A1:E1048576" sheet="Raw Data (2)"/>
  </cacheSource>
  <cacheFields count="5">
    <cacheField name="Project Category" numFmtId="0">
      <sharedItems containsBlank="1" count="27">
        <s v="Ceremony"/>
        <s v="Change Management"/>
        <s v="Decommissioned Asset"/>
        <s v="Deploy Assets or People"/>
        <s v="Equipment Upgrade"/>
        <s v="Exercise"/>
        <s v="Facilitated Meeting"/>
        <s v="Fundraiser"/>
        <s v="Inspection or Assessment"/>
        <s v="New Manpower Program"/>
        <s v="New Procedures or Process"/>
        <s v="New Program Office"/>
        <s v="New Program or Capability"/>
        <s v="New Publication"/>
        <s v="New Strategy"/>
        <s v="New Study"/>
        <s v="New Technique or Tool"/>
        <s v="New Unit Standup"/>
        <s v="Organizational Structure"/>
        <s v="Procure Equipment"/>
        <s v="Program Audit"/>
        <s v="Revamp Process"/>
        <s v="Safety Day"/>
        <s v="Safety Program"/>
        <s v="Training Program"/>
        <s v="Warehouse Redesign"/>
        <m/>
      </sharedItems>
    </cacheField>
    <cacheField name="Project Overview" numFmtId="0">
      <sharedItems containsBlank="1" count="27">
        <s v="Have you ever Led or organized a ceremony or banquet?"/>
        <s v="Have you ever helped facilitate a change?"/>
        <s v="Have you taken part in decommissioning or retiring an asset?"/>
        <s v="Have you deployed or helped assets deploy?"/>
        <s v="Have you upgraded, modified, or, updated a weapon system or equipment?"/>
        <s v="Have you taken part in a military or training exercise?"/>
        <s v="Have you facilitated, led, or started a meeting?"/>
        <s v="How many fundraisers have you Led or chaired?"/>
        <s v="Been a part of or Led an assessment or an inspection?"/>
        <s v="Have you Led or organized a manpower or staffing redesign?"/>
        <s v="Have you developed new standard operating procedures or new way of getting things done?"/>
        <s v="Have you stood up a new office or program?"/>
        <s v="Have you started a new program or Led the creation of a new capability?"/>
        <s v="Have you authored, coordinated, or edited a new publication?"/>
        <s v="Have you utilized a new strategy?"/>
        <s v="Have you conducted a study to see if there is a better way or validated the current way?"/>
        <s v="Is there a new technique or tool you have employed, created or identified?"/>
        <s v="Have you been a part of a new unit standup?"/>
        <s v="Have you help reorganize, right-size, or ensure you organization is effective or efficient?"/>
        <s v="Did you help, research, upgrade, or lead a procurement, contract, or purchase of equipment?"/>
        <s v="Have you inspected or audited a function, program, process or unit?"/>
        <s v="Have you revamped an existing process? "/>
        <s v="Have you ever Led a safety day?"/>
        <s v="Have you made anything safer?"/>
        <s v="Have you started a new training program, process, plan, or safety response?"/>
        <s v="Did you lead or assist in a facility, room, or unit redesign?"/>
        <m/>
      </sharedItems>
    </cacheField>
    <cacheField name="Project Ex. #" numFmtId="0">
      <sharedItems containsBlank="1" count="27">
        <s v="Project #1"/>
        <s v="Project #4"/>
        <s v="Project #5"/>
        <s v="Project #7"/>
        <s v="Project #11"/>
        <s v="Project #13"/>
        <s v="Project #16"/>
        <s v="Project #22"/>
        <s v="Project #26"/>
        <s v="Project #29"/>
        <s v="Project #31"/>
        <s v="Project #48"/>
        <s v="Project #51"/>
        <s v="Project #58"/>
        <s v="Project #64"/>
        <s v="Project #65"/>
        <s v="Project #66"/>
        <s v="Project #69"/>
        <s v="Project #70"/>
        <s v="Project #75"/>
        <s v="Project #79"/>
        <s v="Project #82"/>
        <s v="Project #88"/>
        <s v="Project #89"/>
        <s v="Project #94"/>
        <s v="Project #98"/>
        <m/>
      </sharedItems>
    </cacheField>
    <cacheField name="Project Title" numFmtId="0">
      <sharedItems containsBlank="1" count="27">
        <s v="Company Birthday Celebration"/>
        <s v="New Software Implementation "/>
        <s v="Company Office Location Closure"/>
        <s v="Transportation For Deployement Overseas"/>
        <s v="Old Equipment Upgrade"/>
        <s v="Training Exercises"/>
        <s v="International Relations Meetings"/>
        <s v="Non-Profit Fundraising Event"/>
        <s v="Company Workplace Inspection"/>
        <s v="Diversity &amp; Inclusion Staffing Program"/>
        <s v="New SOP For Sales Team"/>
        <s v="New Office Location Stand Up"/>
        <s v="EAP Program Creation For Employees"/>
        <s v="Army Training &amp; Doctrine Creation"/>
        <s v="Corporate Marketing Strategy Creation"/>
        <s v="Employee Satisfaction Survey"/>
        <s v="Developing New Software"/>
        <s v="New Company IT Department/Division"/>
        <s v="Corporate Restructuring"/>
        <s v="Procuring A Contractor For Network Security"/>
        <s v="Hiring Process Company Audit"/>
        <s v="Revamp Old Company Policies &amp; Procedures"/>
        <s v="Leading A Safety Event For Families"/>
        <s v="Creating A New Safety Training Program"/>
        <s v="Onboarding Program For New Hires"/>
        <s v="Redesign Warehouse Storage Room"/>
        <m/>
      </sharedItems>
    </cacheField>
    <cacheField name="Complete Project Narratives 200-500 Words" numFmtId="0">
      <sharedItems containsBlank="1" count="27" longText="1">
        <s v="The objective of my project was to host a company party to celebrate its inception. The outcome of the project led to five hundred employees and family members attending the party, and overall company morale was lifted. My role was the project manager and event coordinator. The project and role responsibilities were to plan the venue and date, organize resources and employee availability, oversee the execution of the party, and clean-up after the event. Finally, the project's deliverable was, with the help of my team, to deliver a memorable experience to everyone and celebrate the company’s birthday; thus, increased employee morale and efficiency."/>
        <s v="The objective of my project was to oversee the organization’s new software implementation and manage the reaction employees might have towards the change. The outcome of the project was 100% end-user adoption of the software despite changes in primary duties. I was the project manager throughout the project. My primary responsibility was to ensure employees and key stakeholders understood the importance of the new software and assist them in making the transition. The deliverable was an organization that was prepared to utilize the new software and who was made aware of their new duties and responsibilities after the implementation was complete."/>
        <s v="The objective of my project was to shut down and formally close a regional office that the company had operated out of for the last fifteen years. The outcome of the project was the company ultimately saved $1M/year in overhead expenses, and twenty-five positions were relocated to the company’s headquarters. I was the assigned project manager throughout the project. My key responsibilities included closing out service contracts, relocating personnel, and performing weekly updates via conference calls with stakeholders. The deliverable was a successful closure of an outdated company’s office and the transference of vital resources back to the headquarters location to increase efficiency."/>
        <s v="The objective of my project was to deploy one thousand military personnel and over five tons of equipment to hazardous combat areas overseas. The outcome of the project was that key personnel received the equipment, food, and supplies needed to secure vital locations to ensure military superiority. My role during the project was the project manager/chief transportation officer. The responsibilities entrusted to me included organizing the transportation of equipment and personnel as well as managing stakeholder expectations throughout the project. The final deliverable was a successful overseas shipment of essential resources to military outposts to ensure U.S. forces had the necessary equipment needed for their mission. "/>
        <s v="The objective of my project was to upgrade and modify existing equipment to meet new government regulations and increase overall efficiency. The outcome of the project was over three hundred pieces of equipment were either modified or completely upgraded to ensure compliance with new governmental policies. My role in this project was to be the project manager. I was responsible for developing a team, acquiring the necessary resources needed to upgrade the equipment, and overseeing the schedule to ensure the project was completed within government guidelines. The final deliverable was over $25M worth of equipment was upgraded and was immediately put into use, which improved the company’s effectiveness in the marketplace.  "/>
        <s v="The objective of the project was to hold monthly training for employees to reduce mishaps and improve overall productivity levels for the company. The outcome of the project yielded $5M in saved rework and an average increase in productivity by 15%. I was assigned to be the project’s key project manager, who was ultimately responsible for the successful training of personnel. My responsibilities included developing the classes, finding instructors to teach the class, and tracking the overall effectiveness of the training conducted. The deliverable of this project was twelve expertly executed classes that reduced errors and improved employee effectiveness in the workplace. "/>
        <s v="The objective of the project was to facilitate an international meeting between U.S. forces and foreign allies to discuss ways to improve international relations between countries. The outcome of the project was improved communication with a foreign government, which allowed the U.S. to increase its presence overseas. I was assigned to be the project manager/diplomatic relations, attache. My responsibility was to secure a conference room for daily meetings, ensure internet connections, schedule meetings, and facilitate these key meetings between the various countries using tools such as mind mapping. The key deliverable was a successful meeting between the U.S. and foreign governments, which was safe and secure from outside influence or interference. "/>
        <s v="The objective of the project was to raise money for a local non-profit and raise awareness of the cause with key community members. The outcome was $1M in donations, over five-hundred people attended the fundraiser, local city officials attended, and news stations covered the event, which ultimately increased participation. I was the project manager on the project. My responsibilities were to schedule the event, invite city officials, coordinate with local businesses, and manage a team of 10 people who were responsible for collecting donations for the non-profit. The key deliverable was a successful fundraiser that exceeded the initial goal of $500K and increased awareness of not only the non-profit but the cause they support as well. "/>
        <s v="The objective of the project was to conduct a workplace inspection to ensure the company’s policies and procedures were being followed by employees. The out of the project was three violations that were found and rectified, employees were reminded of the rules and regulations, and stakeholder engagement was managed accordingly. My role was to be the project manager for the project. The responsibilities entrusted to me included assembling a team of 10 people to assist me in the inspection, coordinating with key stakeholders to assist, and scheduling the inspection at a time that would be least impactful to productivity. The final deliverable was a successful inspection of the company’s workplace, its employees, and the organization’s assets. "/>
        <s v="The objective of the project was to develop a new staffing program to increase diversity across the organization, especially in key leadership roles. The outcome of the project was the acquisition of eighteen culturally diverse individuals, which make up 37% of the company’s demographics. The company assigned me to be the project manager/chief inclusion &amp; diversity officer for the project. My main responsibility was to identify talented and qualified individuals who fit the required demographic needed to diversify the company’s executive team. Additionally, I was responsible for developing a new staffing policy to ensure the efforts were not lost in time. The deliverable from this project was an uptake in diversity to the leadership team and improved relations across the organization. "/>
        <s v="The objective of the project was to create a new standard operating procedure for the regional sales team for the company, which would increase sales and company profitability. The outcome was a revolutionary way of conducting routine sales that allowed salespeople to become more productive and sell an average of $5,000 more per month in products. I was assigned to be the project manager for this initiative. My key responsibility was to identify better ways of conducting the sales process, coordinating team input, managing stakeholder's expectations, and reducing the time it took to complete a transaction. The final deliverable I was able to provide was a comprehensive standard operating procedure that allowed the regional sales team to be awarded the sales team of the quarter award by the company. "/>
        <s v="The objective of the project was to establish a new company office in a different state to increase market penetration and increase sales. The outcome resulted in three hundred new jobs, $20M in economic stimulation, an 8% increase in market share, and annual sales of more than $150M/year. I was assigned to be the project manager/general manager for this new company initiative. My major responsibility was to establish and oversee the new company location and ensure operations could continue as originally projected. I hired a new team of people, acquired the necessary resources, maintained the budget, and communicated my progress with key stakeholders. The final deliverable was a successful new company location that showed the company the possibility of future expansion. "/>
        <s v="The objective of the project was to develop an employee assistance program to help current employees during times of turmoil and overcome challenges while remaining employed. The outcome was an increase in employee productivity and morale, which caused a welcomed cost savings of more than $100K/year. My role was to be the project manager/consultant during this project. My key responsibilities included facilitating meetings between HR and employees, documenting complaints from employees, and developing recommendations for the company. The deliverable was a completely new program that allowed employees to seek treatment for drug use, psychiatric care, and student loan forgiveness programs. "/>
        <s v="The objective of the project was to author a new publication for Army Aviation that coincides with new technologies, equipment, and the landscape of the battlefield. The outcome of the project was end-user adoption and special recognition from headquarters for reducing the amount of time it took to publish by three months. I was assigned to be the project manager for this project. My main responsibility was to continuously coordinate between military officials, civilians, industry experts, and government officials as to the status and updates made to previous editions. The final deliverable was a new warfighting publication developed by the U.S. Army Aviation command, complete with new practices and procedures for soldiers to follow during combat. "/>
        <s v="The objective of the project was to develop a new corporate marketing strategy that would increase the number of qualified leads and improve conversion rates. The outcome was a comprehensive strategy complete with social media, sales funnels, outside advertisement, and search engine optimization strategies the company could implement immediately. I was the project manager for this initiative. My responsibility was to conduct research and review case studies of successful marketing strategies that have worked for other companies, communicate with stakeholders on my findings, and draft marketing proposals to senior management for review citing my research. The final deliverable was a new corporate strategy designed to increase sales and help the company grow. "/>
        <s v="The objective of the project was to prove a working hypothesis on whether current employees are satisfied with their compensation. The outcome was that over 70% of employees felt underpaid or unappreciated in their current role. My role in this project was the project manager/senior researcher. My key responsibilities included developing the survey with the help of industry experts, consulting with management about their pain points, documenting the results, and formulating follow-on action items for senior management to consider. The final deliverable was a comprehensive 30-page report showcasing that the majority of employees were dissatisfied with their current compensation plan as well as recommendations given by outside consultants and experts. "/>
        <s v="The objective of the project was to develop a new software application for the company to monitor an employee's work performance from home. The outcome of this project was an increase in productivity, enhanced capabilities, the ability for employees to work from home, and a cost savings of over $10M per year. My role in this initiative was to be the project manager/solutions architect. The responsibilities for this project included working with consultants to develop the new software, meeting with stakeholders to address their concerns, coordinating with the IT department to ensure compatibility, and educating employees of the new software. The key deliverable was a working piece of software that the company could use to monitor its employees from home and allow for easier communication between management.  "/>
        <s v="The objective of the project was to stand up a new company department and formally divide IT into a help desk and network security. The outcome was a drastic increase in productivity, improved employee satisfaction, reduced waiting time for trouble tickets, and a realized cost savings of over $2M from increase efficiency levels. I was the project manager for the company. My main responsibility was to facilitate meetings between executives and technical experts to not only showcase the rationale for dividing the department but also to showcase the inherent differences between the two jobs. The final deliverable was a new help desk department that was fully staffed as well as a new network security department with new equipment. "/>
        <s v="The objective of the project was to restructure the organization’s roles, responsibilities, titles, and primary duties accordingly. The outcome of the project was new titles, increases in pay, proper allocation of workload amounts, improved communication between departments, and an overall increase in employee morale. I was assigned to be the project manager/change agent for this project. My responsibility was to conduct weekly meetings with the executive team, facilitate meetings between departments as they cross-trained, and develop new organizational charts complete with new roles and responsibilities. The deliverable was a successful transition from a siloed style company, into a more agile/flat organization. "/>
        <s v="The objective of the project was to research and subcontract out the company’s network security to a private firm that had the expertise and capability to provide this service. The outcome was a formal agreement was reached with the contractor, and the company’s networks were properly secured as a result of this partnership. My role was to be the project manager. My responsibilities included researching various companies who provide this service, conducting a cost-benefit analysis, briefing management on updates in the contracting process, and ultimately developing a partnership with the supplier. The final deliverable was establishing a relationship with a company that could successfully defend the organization’s network from various threats. "/>
        <s v="The objective of the project was to completely audit the hiring process currently being used by the organization, which included the recruiting, application tracking, hiring, and onboarding stages. The outcome showed that many questionable practices were being conducted, but thankfully, were rectified to comply with local, state, and federal guidelines. My role was to be the project manager/HR consultant for this initiative. My key responsibility was to oversee a complete audit of the company’s practices, policies, and procedures, capture infractions or areas for improvement, and compile a list of recommendations for follow-on steps in accordance with current legislation. The deliverable for this project was a comprehensive audit and feedback report that the company could take action on immediately. "/>
        <s v="The objective of the project was to revamp an outdated company policy and procedure to better align with new corporate values. The outcome of the project was a dramatic increase in employee satisfaction, improved productivity levels, reduced staff turnover, and an unexpected cost savings. My role during the project was to act as the company’s project manager. The responsibilities of being the project manager for this project included working with stakeholders and team members to formulate new company policies, facilitating meetings, and developing draft proposals to senior management for approval. The final deliverable was a new corporate policy and procedure that strategically aligned with the company’s new vision and values. "/>
        <s v="The objective of the project was to host a company-wide safety day to show employees and their families ways to be safer around the house. The outcome was an overwhelming turnout of over two hundred people, and safety officials gave twelve hours of instruction. My role in the project was to be the project manager/event coordinator. My responsibilities included booking the venue, coordinating with local safety officials to offer the training, contacting family members about the event, ensuring food and water was provided, and that the venue was safe and secure during the event. The final deliverable was a successful event in which employees and family members were able to receive safety training and share their experiences with other co-workers and families. "/>
        <s v="The objective of the project was to develop a new safety training program for management that would reduce mishaps and improve overall safety for employees. The outcome was a reduction in mishaps by over 40% and a cost savings of over $750K/year. Additionally, the number of employees injured on the job was cut in half. I was the project manager/safety representative for the company. My main responsibility was figuring out a way to ensure the safety of our employees and reduce the number of injuries and mishaps that were occurring from job-related activities. The deliverable was a complete revamp of the company’s safety program and an increase in employee morale. "/>
        <s v="The objective of my project was to develop a new training program for the company to educate new employees on the benefits and long term advantages of remaining with the organization. The outcome was an increase in employee satisfaction and a reduction in staff turnover because of the company’s vesting system. My role on the project was to be the project manager/HR business partner. The key responsibilities I had during this project was to create a class that showcased the company’s difference in the marketplace, educate new hires on their benefits, and ensure the quality of the class aligned with stakeholder’s expectations. The final deliverable was a one week training program that employees must go through before they start working. "/>
        <s v="The objective of the project was to redesign a warehouse to increase shelving space and optimize efficiency. The outcome of the project was a completed new warehouse design that reduced costs by more than $5M and increases the amount of shelving space 3X. My role in this project was to be the project manager. The responsibilities I had in being the project manager for the company included recruiting qualified personnel to execute the redesign, developing an excel spreadsheet to perform optimization models, and overseeing the redistribution of resources. The deliverable I was able to produce for my stakeholders was a completely new warehouse design, which reduced costs, increases space, and optimized performance for the organization."/>
        <m/>
      </sharedItems>
    </cacheField>
  </cacheFields>
  <extLst>
    <ext xmlns:x14="http://schemas.microsoft.com/office/spreadsheetml/2009/9/main" uri="{725AE2AE-9491-48be-B2B4-4EB974FC3084}">
      <x14:pivotCacheDefinition pivotCacheId="907403345"/>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7">
  <r>
    <x v="0"/>
    <x v="0"/>
    <x v="0"/>
    <x v="0"/>
    <x v="0"/>
  </r>
  <r>
    <x v="1"/>
    <x v="1"/>
    <x v="1"/>
    <x v="1"/>
    <x v="1"/>
  </r>
  <r>
    <x v="2"/>
    <x v="2"/>
    <x v="2"/>
    <x v="2"/>
    <x v="2"/>
  </r>
  <r>
    <x v="3"/>
    <x v="3"/>
    <x v="3"/>
    <x v="3"/>
    <x v="3"/>
  </r>
  <r>
    <x v="4"/>
    <x v="4"/>
    <x v="4"/>
    <x v="4"/>
    <x v="4"/>
  </r>
  <r>
    <x v="5"/>
    <x v="5"/>
    <x v="5"/>
    <x v="5"/>
    <x v="5"/>
  </r>
  <r>
    <x v="6"/>
    <x v="6"/>
    <x v="6"/>
    <x v="6"/>
    <x v="6"/>
  </r>
  <r>
    <x v="7"/>
    <x v="7"/>
    <x v="7"/>
    <x v="7"/>
    <x v="7"/>
  </r>
  <r>
    <x v="8"/>
    <x v="8"/>
    <x v="8"/>
    <x v="8"/>
    <x v="8"/>
  </r>
  <r>
    <x v="9"/>
    <x v="9"/>
    <x v="9"/>
    <x v="9"/>
    <x v="9"/>
  </r>
  <r>
    <x v="10"/>
    <x v="10"/>
    <x v="10"/>
    <x v="10"/>
    <x v="10"/>
  </r>
  <r>
    <x v="11"/>
    <x v="11"/>
    <x v="11"/>
    <x v="11"/>
    <x v="11"/>
  </r>
  <r>
    <x v="12"/>
    <x v="12"/>
    <x v="12"/>
    <x v="12"/>
    <x v="12"/>
  </r>
  <r>
    <x v="13"/>
    <x v="13"/>
    <x v="13"/>
    <x v="13"/>
    <x v="13"/>
  </r>
  <r>
    <x v="14"/>
    <x v="14"/>
    <x v="14"/>
    <x v="14"/>
    <x v="14"/>
  </r>
  <r>
    <x v="15"/>
    <x v="15"/>
    <x v="15"/>
    <x v="15"/>
    <x v="15"/>
  </r>
  <r>
    <x v="16"/>
    <x v="16"/>
    <x v="16"/>
    <x v="16"/>
    <x v="16"/>
  </r>
  <r>
    <x v="17"/>
    <x v="17"/>
    <x v="17"/>
    <x v="17"/>
    <x v="17"/>
  </r>
  <r>
    <x v="18"/>
    <x v="18"/>
    <x v="18"/>
    <x v="18"/>
    <x v="18"/>
  </r>
  <r>
    <x v="19"/>
    <x v="19"/>
    <x v="19"/>
    <x v="19"/>
    <x v="19"/>
  </r>
  <r>
    <x v="20"/>
    <x v="20"/>
    <x v="20"/>
    <x v="20"/>
    <x v="20"/>
  </r>
  <r>
    <x v="21"/>
    <x v="21"/>
    <x v="21"/>
    <x v="21"/>
    <x v="21"/>
  </r>
  <r>
    <x v="22"/>
    <x v="22"/>
    <x v="22"/>
    <x v="22"/>
    <x v="22"/>
  </r>
  <r>
    <x v="23"/>
    <x v="23"/>
    <x v="23"/>
    <x v="23"/>
    <x v="23"/>
  </r>
  <r>
    <x v="24"/>
    <x v="24"/>
    <x v="24"/>
    <x v="24"/>
    <x v="24"/>
  </r>
  <r>
    <x v="25"/>
    <x v="25"/>
    <x v="25"/>
    <x v="25"/>
    <x v="25"/>
  </r>
  <r>
    <x v="26"/>
    <x v="26"/>
    <x v="26"/>
    <x v="26"/>
    <x v="26"/>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BE2E5924-5550-4E46-87CF-36C0551BB9CF}" name="PivotTable1" cacheId="0" applyNumberFormats="0" applyBorderFormats="0" applyFontFormats="0" applyPatternFormats="0" applyAlignmentFormats="0" applyWidthHeightFormats="1" dataCaption="Values" updatedVersion="6" minRefreshableVersion="3" useAutoFormatting="1" rowGrandTotals="0" colGrandTotals="0" itemPrintTitles="1" createdVersion="6" indent="0" outline="1" outlineData="1" multipleFieldFilters="0" rowHeaderCaption="Project Title and Project Description Examples">
  <location ref="C3:C57" firstHeaderRow="1" firstDataRow="1" firstDataCol="1"/>
  <pivotFields count="5">
    <pivotField showAll="0">
      <items count="28">
        <item x="0"/>
        <item x="1"/>
        <item x="2"/>
        <item x="3"/>
        <item x="4"/>
        <item x="5"/>
        <item x="6"/>
        <item x="7"/>
        <item x="8"/>
        <item x="9"/>
        <item x="10"/>
        <item x="11"/>
        <item x="12"/>
        <item x="13"/>
        <item x="14"/>
        <item x="15"/>
        <item x="16"/>
        <item x="17"/>
        <item x="18"/>
        <item x="19"/>
        <item x="20"/>
        <item x="21"/>
        <item x="22"/>
        <item x="23"/>
        <item x="24"/>
        <item x="25"/>
        <item x="26"/>
        <item t="default"/>
      </items>
    </pivotField>
    <pivotField showAll="0">
      <items count="28">
        <item x="8"/>
        <item x="19"/>
        <item x="25"/>
        <item x="13"/>
        <item x="17"/>
        <item x="15"/>
        <item x="3"/>
        <item x="10"/>
        <item x="1"/>
        <item x="22"/>
        <item x="0"/>
        <item x="6"/>
        <item x="18"/>
        <item x="20"/>
        <item x="9"/>
        <item x="23"/>
        <item x="21"/>
        <item x="12"/>
        <item x="24"/>
        <item x="11"/>
        <item x="5"/>
        <item x="2"/>
        <item x="4"/>
        <item x="14"/>
        <item x="7"/>
        <item x="16"/>
        <item x="26"/>
        <item t="default"/>
      </items>
    </pivotField>
    <pivotField showAll="0">
      <items count="28">
        <item x="0"/>
        <item x="4"/>
        <item x="5"/>
        <item x="6"/>
        <item x="7"/>
        <item x="8"/>
        <item x="9"/>
        <item x="10"/>
        <item x="1"/>
        <item x="11"/>
        <item x="2"/>
        <item x="12"/>
        <item x="13"/>
        <item x="14"/>
        <item x="15"/>
        <item x="16"/>
        <item x="17"/>
        <item x="3"/>
        <item x="18"/>
        <item x="19"/>
        <item x="20"/>
        <item x="21"/>
        <item x="22"/>
        <item x="23"/>
        <item x="24"/>
        <item x="25"/>
        <item x="26"/>
        <item t="default"/>
      </items>
    </pivotField>
    <pivotField axis="axisRow" showAll="0">
      <items count="28">
        <item x="13"/>
        <item x="0"/>
        <item x="2"/>
        <item x="8"/>
        <item x="14"/>
        <item x="18"/>
        <item x="23"/>
        <item x="16"/>
        <item x="9"/>
        <item x="12"/>
        <item x="15"/>
        <item x="20"/>
        <item x="6"/>
        <item x="22"/>
        <item x="17"/>
        <item x="11"/>
        <item x="1"/>
        <item x="10"/>
        <item x="7"/>
        <item x="4"/>
        <item x="24"/>
        <item x="19"/>
        <item x="25"/>
        <item x="21"/>
        <item x="5"/>
        <item n="Transportation For Deployment Overseas" x="3"/>
        <item x="26"/>
        <item t="default"/>
      </items>
    </pivotField>
    <pivotField axis="axisRow" showAll="0">
      <items count="28">
        <item x="3"/>
        <item x="24"/>
        <item x="1"/>
        <item x="2"/>
        <item x="4"/>
        <item x="0"/>
        <item x="13"/>
        <item x="20"/>
        <item x="8"/>
        <item x="10"/>
        <item x="14"/>
        <item x="23"/>
        <item x="16"/>
        <item x="9"/>
        <item x="12"/>
        <item x="11"/>
        <item x="6"/>
        <item x="5"/>
        <item x="22"/>
        <item x="15"/>
        <item x="7"/>
        <item x="25"/>
        <item x="19"/>
        <item x="18"/>
        <item x="21"/>
        <item x="17"/>
        <item x="26"/>
        <item t="default"/>
      </items>
    </pivotField>
  </pivotFields>
  <rowFields count="2">
    <field x="3"/>
    <field x="4"/>
  </rowFields>
  <rowItems count="54">
    <i>
      <x/>
    </i>
    <i r="1">
      <x v="6"/>
    </i>
    <i>
      <x v="1"/>
    </i>
    <i r="1">
      <x v="5"/>
    </i>
    <i>
      <x v="2"/>
    </i>
    <i r="1">
      <x v="3"/>
    </i>
    <i>
      <x v="3"/>
    </i>
    <i r="1">
      <x v="8"/>
    </i>
    <i>
      <x v="4"/>
    </i>
    <i r="1">
      <x v="10"/>
    </i>
    <i>
      <x v="5"/>
    </i>
    <i r="1">
      <x v="23"/>
    </i>
    <i>
      <x v="6"/>
    </i>
    <i r="1">
      <x v="11"/>
    </i>
    <i>
      <x v="7"/>
    </i>
    <i r="1">
      <x v="12"/>
    </i>
    <i>
      <x v="8"/>
    </i>
    <i r="1">
      <x v="13"/>
    </i>
    <i>
      <x v="9"/>
    </i>
    <i r="1">
      <x v="14"/>
    </i>
    <i>
      <x v="10"/>
    </i>
    <i r="1">
      <x v="19"/>
    </i>
    <i>
      <x v="11"/>
    </i>
    <i r="1">
      <x v="7"/>
    </i>
    <i>
      <x v="12"/>
    </i>
    <i r="1">
      <x v="16"/>
    </i>
    <i>
      <x v="13"/>
    </i>
    <i r="1">
      <x v="18"/>
    </i>
    <i>
      <x v="14"/>
    </i>
    <i r="1">
      <x v="25"/>
    </i>
    <i>
      <x v="15"/>
    </i>
    <i r="1">
      <x v="15"/>
    </i>
    <i>
      <x v="16"/>
    </i>
    <i r="1">
      <x v="2"/>
    </i>
    <i>
      <x v="17"/>
    </i>
    <i r="1">
      <x v="9"/>
    </i>
    <i>
      <x v="18"/>
    </i>
    <i r="1">
      <x v="20"/>
    </i>
    <i>
      <x v="19"/>
    </i>
    <i r="1">
      <x v="4"/>
    </i>
    <i>
      <x v="20"/>
    </i>
    <i r="1">
      <x v="1"/>
    </i>
    <i>
      <x v="21"/>
    </i>
    <i r="1">
      <x v="22"/>
    </i>
    <i>
      <x v="22"/>
    </i>
    <i r="1">
      <x v="21"/>
    </i>
    <i>
      <x v="23"/>
    </i>
    <i r="1">
      <x v="24"/>
    </i>
    <i>
      <x v="24"/>
    </i>
    <i r="1">
      <x v="17"/>
    </i>
    <i>
      <x v="25"/>
    </i>
    <i r="1">
      <x/>
    </i>
    <i>
      <x v="26"/>
    </i>
    <i r="1">
      <x v="26"/>
    </i>
  </rowItems>
  <colItems count="1">
    <i/>
  </colItems>
  <formats count="61">
    <format dxfId="60">
      <pivotArea type="all" dataOnly="0" outline="0" fieldPosition="0"/>
    </format>
    <format dxfId="59">
      <pivotArea field="3" type="button" dataOnly="0" labelOnly="1" outline="0" axis="axisRow" fieldPosition="0"/>
    </format>
    <format dxfId="58">
      <pivotArea dataOnly="0" labelOnly="1" fieldPosition="0">
        <references count="1">
          <reference field="3" count="0"/>
        </references>
      </pivotArea>
    </format>
    <format dxfId="57">
      <pivotArea dataOnly="0" labelOnly="1" grandRow="1" outline="0" fieldPosition="0"/>
    </format>
    <format dxfId="56">
      <pivotArea dataOnly="0" labelOnly="1" fieldPosition="0">
        <references count="2">
          <reference field="3" count="1" selected="0">
            <x v="0"/>
          </reference>
          <reference field="4" count="1">
            <x v="6"/>
          </reference>
        </references>
      </pivotArea>
    </format>
    <format dxfId="55">
      <pivotArea dataOnly="0" labelOnly="1" fieldPosition="0">
        <references count="2">
          <reference field="3" count="1" selected="0">
            <x v="1"/>
          </reference>
          <reference field="4" count="1">
            <x v="5"/>
          </reference>
        </references>
      </pivotArea>
    </format>
    <format dxfId="54">
      <pivotArea dataOnly="0" labelOnly="1" fieldPosition="0">
        <references count="2">
          <reference field="3" count="1" selected="0">
            <x v="2"/>
          </reference>
          <reference field="4" count="1">
            <x v="3"/>
          </reference>
        </references>
      </pivotArea>
    </format>
    <format dxfId="53">
      <pivotArea dataOnly="0" labelOnly="1" fieldPosition="0">
        <references count="2">
          <reference field="3" count="1" selected="0">
            <x v="3"/>
          </reference>
          <reference field="4" count="1">
            <x v="8"/>
          </reference>
        </references>
      </pivotArea>
    </format>
    <format dxfId="52">
      <pivotArea dataOnly="0" labelOnly="1" fieldPosition="0">
        <references count="2">
          <reference field="3" count="1" selected="0">
            <x v="4"/>
          </reference>
          <reference field="4" count="1">
            <x v="10"/>
          </reference>
        </references>
      </pivotArea>
    </format>
    <format dxfId="51">
      <pivotArea dataOnly="0" labelOnly="1" fieldPosition="0">
        <references count="2">
          <reference field="3" count="1" selected="0">
            <x v="5"/>
          </reference>
          <reference field="4" count="1">
            <x v="23"/>
          </reference>
        </references>
      </pivotArea>
    </format>
    <format dxfId="50">
      <pivotArea dataOnly="0" labelOnly="1" fieldPosition="0">
        <references count="2">
          <reference field="3" count="1" selected="0">
            <x v="6"/>
          </reference>
          <reference field="4" count="1">
            <x v="11"/>
          </reference>
        </references>
      </pivotArea>
    </format>
    <format dxfId="49">
      <pivotArea dataOnly="0" labelOnly="1" fieldPosition="0">
        <references count="2">
          <reference field="3" count="1" selected="0">
            <x v="7"/>
          </reference>
          <reference field="4" count="1">
            <x v="12"/>
          </reference>
        </references>
      </pivotArea>
    </format>
    <format dxfId="48">
      <pivotArea dataOnly="0" labelOnly="1" fieldPosition="0">
        <references count="2">
          <reference field="3" count="1" selected="0">
            <x v="8"/>
          </reference>
          <reference field="4" count="1">
            <x v="13"/>
          </reference>
        </references>
      </pivotArea>
    </format>
    <format dxfId="47">
      <pivotArea dataOnly="0" labelOnly="1" fieldPosition="0">
        <references count="2">
          <reference field="3" count="1" selected="0">
            <x v="9"/>
          </reference>
          <reference field="4" count="1">
            <x v="14"/>
          </reference>
        </references>
      </pivotArea>
    </format>
    <format dxfId="46">
      <pivotArea dataOnly="0" labelOnly="1" fieldPosition="0">
        <references count="2">
          <reference field="3" count="1" selected="0">
            <x v="10"/>
          </reference>
          <reference field="4" count="1">
            <x v="19"/>
          </reference>
        </references>
      </pivotArea>
    </format>
    <format dxfId="45">
      <pivotArea dataOnly="0" labelOnly="1" fieldPosition="0">
        <references count="2">
          <reference field="3" count="1" selected="0">
            <x v="11"/>
          </reference>
          <reference field="4" count="1">
            <x v="7"/>
          </reference>
        </references>
      </pivotArea>
    </format>
    <format dxfId="44">
      <pivotArea dataOnly="0" labelOnly="1" fieldPosition="0">
        <references count="2">
          <reference field="3" count="1" selected="0">
            <x v="12"/>
          </reference>
          <reference field="4" count="1">
            <x v="16"/>
          </reference>
        </references>
      </pivotArea>
    </format>
    <format dxfId="43">
      <pivotArea dataOnly="0" labelOnly="1" fieldPosition="0">
        <references count="2">
          <reference field="3" count="1" selected="0">
            <x v="13"/>
          </reference>
          <reference field="4" count="1">
            <x v="18"/>
          </reference>
        </references>
      </pivotArea>
    </format>
    <format dxfId="42">
      <pivotArea dataOnly="0" labelOnly="1" fieldPosition="0">
        <references count="2">
          <reference field="3" count="1" selected="0">
            <x v="14"/>
          </reference>
          <reference field="4" count="1">
            <x v="25"/>
          </reference>
        </references>
      </pivotArea>
    </format>
    <format dxfId="41">
      <pivotArea dataOnly="0" labelOnly="1" fieldPosition="0">
        <references count="2">
          <reference field="3" count="1" selected="0">
            <x v="15"/>
          </reference>
          <reference field="4" count="1">
            <x v="15"/>
          </reference>
        </references>
      </pivotArea>
    </format>
    <format dxfId="40">
      <pivotArea dataOnly="0" labelOnly="1" fieldPosition="0">
        <references count="2">
          <reference field="3" count="1" selected="0">
            <x v="16"/>
          </reference>
          <reference field="4" count="1">
            <x v="2"/>
          </reference>
        </references>
      </pivotArea>
    </format>
    <format dxfId="39">
      <pivotArea dataOnly="0" labelOnly="1" fieldPosition="0">
        <references count="2">
          <reference field="3" count="1" selected="0">
            <x v="17"/>
          </reference>
          <reference field="4" count="1">
            <x v="9"/>
          </reference>
        </references>
      </pivotArea>
    </format>
    <format dxfId="38">
      <pivotArea dataOnly="0" labelOnly="1" fieldPosition="0">
        <references count="2">
          <reference field="3" count="1" selected="0">
            <x v="18"/>
          </reference>
          <reference field="4" count="1">
            <x v="20"/>
          </reference>
        </references>
      </pivotArea>
    </format>
    <format dxfId="37">
      <pivotArea dataOnly="0" labelOnly="1" fieldPosition="0">
        <references count="2">
          <reference field="3" count="1" selected="0">
            <x v="19"/>
          </reference>
          <reference field="4" count="1">
            <x v="4"/>
          </reference>
        </references>
      </pivotArea>
    </format>
    <format dxfId="36">
      <pivotArea dataOnly="0" labelOnly="1" fieldPosition="0">
        <references count="2">
          <reference field="3" count="1" selected="0">
            <x v="20"/>
          </reference>
          <reference field="4" count="1">
            <x v="1"/>
          </reference>
        </references>
      </pivotArea>
    </format>
    <format dxfId="35">
      <pivotArea dataOnly="0" labelOnly="1" fieldPosition="0">
        <references count="2">
          <reference field="3" count="1" selected="0">
            <x v="21"/>
          </reference>
          <reference field="4" count="1">
            <x v="22"/>
          </reference>
        </references>
      </pivotArea>
    </format>
    <format dxfId="34">
      <pivotArea dataOnly="0" labelOnly="1" fieldPosition="0">
        <references count="2">
          <reference field="3" count="1" selected="0">
            <x v="22"/>
          </reference>
          <reference field="4" count="1">
            <x v="21"/>
          </reference>
        </references>
      </pivotArea>
    </format>
    <format dxfId="33">
      <pivotArea dataOnly="0" labelOnly="1" fieldPosition="0">
        <references count="2">
          <reference field="3" count="1" selected="0">
            <x v="23"/>
          </reference>
          <reference field="4" count="1">
            <x v="24"/>
          </reference>
        </references>
      </pivotArea>
    </format>
    <format dxfId="32">
      <pivotArea dataOnly="0" labelOnly="1" fieldPosition="0">
        <references count="2">
          <reference field="3" count="1" selected="0">
            <x v="24"/>
          </reference>
          <reference field="4" count="1">
            <x v="17"/>
          </reference>
        </references>
      </pivotArea>
    </format>
    <format dxfId="31">
      <pivotArea dataOnly="0" labelOnly="1" fieldPosition="0">
        <references count="2">
          <reference field="3" count="1" selected="0">
            <x v="25"/>
          </reference>
          <reference field="4" count="1">
            <x v="0"/>
          </reference>
        </references>
      </pivotArea>
    </format>
    <format dxfId="30">
      <pivotArea dataOnly="0" labelOnly="1" fieldPosition="0">
        <references count="2">
          <reference field="3" count="1" selected="0">
            <x v="26"/>
          </reference>
          <reference field="4" count="1">
            <x v="26"/>
          </reference>
        </references>
      </pivotArea>
    </format>
    <format dxfId="29">
      <pivotArea type="all" dataOnly="0" outline="0" fieldPosition="0"/>
    </format>
    <format dxfId="28">
      <pivotArea field="3" type="button" dataOnly="0" labelOnly="1" outline="0" axis="axisRow" fieldPosition="0"/>
    </format>
    <format dxfId="27">
      <pivotArea dataOnly="0" labelOnly="1" fieldPosition="0">
        <references count="1">
          <reference field="3" count="0"/>
        </references>
      </pivotArea>
    </format>
    <format dxfId="26">
      <pivotArea dataOnly="0" labelOnly="1" fieldPosition="0">
        <references count="2">
          <reference field="3" count="1" selected="0">
            <x v="0"/>
          </reference>
          <reference field="4" count="1">
            <x v="6"/>
          </reference>
        </references>
      </pivotArea>
    </format>
    <format dxfId="25">
      <pivotArea dataOnly="0" labelOnly="1" fieldPosition="0">
        <references count="2">
          <reference field="3" count="1" selected="0">
            <x v="1"/>
          </reference>
          <reference field="4" count="1">
            <x v="5"/>
          </reference>
        </references>
      </pivotArea>
    </format>
    <format dxfId="24">
      <pivotArea dataOnly="0" labelOnly="1" fieldPosition="0">
        <references count="2">
          <reference field="3" count="1" selected="0">
            <x v="2"/>
          </reference>
          <reference field="4" count="1">
            <x v="3"/>
          </reference>
        </references>
      </pivotArea>
    </format>
    <format dxfId="23">
      <pivotArea dataOnly="0" labelOnly="1" fieldPosition="0">
        <references count="2">
          <reference field="3" count="1" selected="0">
            <x v="3"/>
          </reference>
          <reference field="4" count="1">
            <x v="8"/>
          </reference>
        </references>
      </pivotArea>
    </format>
    <format dxfId="22">
      <pivotArea dataOnly="0" labelOnly="1" fieldPosition="0">
        <references count="2">
          <reference field="3" count="1" selected="0">
            <x v="4"/>
          </reference>
          <reference field="4" count="1">
            <x v="10"/>
          </reference>
        </references>
      </pivotArea>
    </format>
    <format dxfId="21">
      <pivotArea dataOnly="0" labelOnly="1" fieldPosition="0">
        <references count="2">
          <reference field="3" count="1" selected="0">
            <x v="5"/>
          </reference>
          <reference field="4" count="1">
            <x v="23"/>
          </reference>
        </references>
      </pivotArea>
    </format>
    <format dxfId="20">
      <pivotArea dataOnly="0" labelOnly="1" fieldPosition="0">
        <references count="2">
          <reference field="3" count="1" selected="0">
            <x v="6"/>
          </reference>
          <reference field="4" count="1">
            <x v="11"/>
          </reference>
        </references>
      </pivotArea>
    </format>
    <format dxfId="19">
      <pivotArea dataOnly="0" labelOnly="1" fieldPosition="0">
        <references count="2">
          <reference field="3" count="1" selected="0">
            <x v="7"/>
          </reference>
          <reference field="4" count="1">
            <x v="12"/>
          </reference>
        </references>
      </pivotArea>
    </format>
    <format dxfId="18">
      <pivotArea dataOnly="0" labelOnly="1" fieldPosition="0">
        <references count="2">
          <reference field="3" count="1" selected="0">
            <x v="8"/>
          </reference>
          <reference field="4" count="1">
            <x v="13"/>
          </reference>
        </references>
      </pivotArea>
    </format>
    <format dxfId="17">
      <pivotArea dataOnly="0" labelOnly="1" fieldPosition="0">
        <references count="2">
          <reference field="3" count="1" selected="0">
            <x v="9"/>
          </reference>
          <reference field="4" count="1">
            <x v="14"/>
          </reference>
        </references>
      </pivotArea>
    </format>
    <format dxfId="16">
      <pivotArea dataOnly="0" labelOnly="1" fieldPosition="0">
        <references count="2">
          <reference field="3" count="1" selected="0">
            <x v="10"/>
          </reference>
          <reference field="4" count="1">
            <x v="19"/>
          </reference>
        </references>
      </pivotArea>
    </format>
    <format dxfId="15">
      <pivotArea dataOnly="0" labelOnly="1" fieldPosition="0">
        <references count="2">
          <reference field="3" count="1" selected="0">
            <x v="11"/>
          </reference>
          <reference field="4" count="1">
            <x v="7"/>
          </reference>
        </references>
      </pivotArea>
    </format>
    <format dxfId="14">
      <pivotArea dataOnly="0" labelOnly="1" fieldPosition="0">
        <references count="2">
          <reference field="3" count="1" selected="0">
            <x v="12"/>
          </reference>
          <reference field="4" count="1">
            <x v="16"/>
          </reference>
        </references>
      </pivotArea>
    </format>
    <format dxfId="13">
      <pivotArea dataOnly="0" labelOnly="1" fieldPosition="0">
        <references count="2">
          <reference field="3" count="1" selected="0">
            <x v="13"/>
          </reference>
          <reference field="4" count="1">
            <x v="18"/>
          </reference>
        </references>
      </pivotArea>
    </format>
    <format dxfId="12">
      <pivotArea dataOnly="0" labelOnly="1" fieldPosition="0">
        <references count="2">
          <reference field="3" count="1" selected="0">
            <x v="14"/>
          </reference>
          <reference field="4" count="1">
            <x v="25"/>
          </reference>
        </references>
      </pivotArea>
    </format>
    <format dxfId="11">
      <pivotArea dataOnly="0" labelOnly="1" fieldPosition="0">
        <references count="2">
          <reference field="3" count="1" selected="0">
            <x v="15"/>
          </reference>
          <reference field="4" count="1">
            <x v="15"/>
          </reference>
        </references>
      </pivotArea>
    </format>
    <format dxfId="10">
      <pivotArea dataOnly="0" labelOnly="1" fieldPosition="0">
        <references count="2">
          <reference field="3" count="1" selected="0">
            <x v="16"/>
          </reference>
          <reference field="4" count="1">
            <x v="2"/>
          </reference>
        </references>
      </pivotArea>
    </format>
    <format dxfId="9">
      <pivotArea dataOnly="0" labelOnly="1" fieldPosition="0">
        <references count="2">
          <reference field="3" count="1" selected="0">
            <x v="17"/>
          </reference>
          <reference field="4" count="1">
            <x v="9"/>
          </reference>
        </references>
      </pivotArea>
    </format>
    <format dxfId="8">
      <pivotArea dataOnly="0" labelOnly="1" fieldPosition="0">
        <references count="2">
          <reference field="3" count="1" selected="0">
            <x v="18"/>
          </reference>
          <reference field="4" count="1">
            <x v="20"/>
          </reference>
        </references>
      </pivotArea>
    </format>
    <format dxfId="7">
      <pivotArea dataOnly="0" labelOnly="1" fieldPosition="0">
        <references count="2">
          <reference field="3" count="1" selected="0">
            <x v="19"/>
          </reference>
          <reference field="4" count="1">
            <x v="4"/>
          </reference>
        </references>
      </pivotArea>
    </format>
    <format dxfId="6">
      <pivotArea dataOnly="0" labelOnly="1" fieldPosition="0">
        <references count="2">
          <reference field="3" count="1" selected="0">
            <x v="20"/>
          </reference>
          <reference field="4" count="1">
            <x v="1"/>
          </reference>
        </references>
      </pivotArea>
    </format>
    <format dxfId="5">
      <pivotArea dataOnly="0" labelOnly="1" fieldPosition="0">
        <references count="2">
          <reference field="3" count="1" selected="0">
            <x v="21"/>
          </reference>
          <reference field="4" count="1">
            <x v="22"/>
          </reference>
        </references>
      </pivotArea>
    </format>
    <format dxfId="4">
      <pivotArea dataOnly="0" labelOnly="1" fieldPosition="0">
        <references count="2">
          <reference field="3" count="1" selected="0">
            <x v="22"/>
          </reference>
          <reference field="4" count="1">
            <x v="21"/>
          </reference>
        </references>
      </pivotArea>
    </format>
    <format dxfId="3">
      <pivotArea dataOnly="0" labelOnly="1" fieldPosition="0">
        <references count="2">
          <reference field="3" count="1" selected="0">
            <x v="23"/>
          </reference>
          <reference field="4" count="1">
            <x v="24"/>
          </reference>
        </references>
      </pivotArea>
    </format>
    <format dxfId="2">
      <pivotArea dataOnly="0" labelOnly="1" fieldPosition="0">
        <references count="2">
          <reference field="3" count="1" selected="0">
            <x v="24"/>
          </reference>
          <reference field="4" count="1">
            <x v="17"/>
          </reference>
        </references>
      </pivotArea>
    </format>
    <format dxfId="1">
      <pivotArea dataOnly="0" labelOnly="1" fieldPosition="0">
        <references count="2">
          <reference field="3" count="1" selected="0">
            <x v="25"/>
          </reference>
          <reference field="4" count="1">
            <x v="0"/>
          </reference>
        </references>
      </pivotArea>
    </format>
    <format dxfId="0">
      <pivotArea dataOnly="0" labelOnly="1" fieldPosition="0">
        <references count="2">
          <reference field="3" count="1" selected="0">
            <x v="26"/>
          </reference>
          <reference field="4" count="1">
            <x v="26"/>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Project_Overview1" xr10:uid="{6580D20D-3C5C-4CF0-8BCF-AFFFD0548B35}" sourceName="Project Overview">
  <pivotTables>
    <pivotTable tabId="11" name="PivotTable1"/>
  </pivotTables>
  <data>
    <tabular pivotCacheId="907403345">
      <items count="27">
        <i x="8" s="1"/>
        <i x="19" s="1"/>
        <i x="25" s="1"/>
        <i x="13" s="1"/>
        <i x="17" s="1"/>
        <i x="15" s="1"/>
        <i x="3" s="1"/>
        <i x="10" s="1"/>
        <i x="1" s="1"/>
        <i x="22" s="1"/>
        <i x="0" s="1"/>
        <i x="6" s="1"/>
        <i x="18" s="1"/>
        <i x="20" s="1"/>
        <i x="9" s="1"/>
        <i x="23" s="1"/>
        <i x="21" s="1"/>
        <i x="12" s="1"/>
        <i x="24" s="1"/>
        <i x="11" s="1"/>
        <i x="5" s="1"/>
        <i x="2" s="1"/>
        <i x="4" s="1"/>
        <i x="14" s="1"/>
        <i x="7" s="1"/>
        <i x="16" s="1"/>
        <i x="26" s="1"/>
      </items>
    </tabular>
  </data>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Project Overview 1" xr10:uid="{8C188AF9-7DB5-4251-A1F5-FC60472FCAAA}" cache="Slicer_Project_Overview1" caption="Project Overview" startItem="2" rowHeight="241300"/>
</slicer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pmi.org/global-accreditation-center/directory?currentpage=7&amp;Region=North+America&amp;DegreeType=Post-graduate" TargetMode="External"/><Relationship Id="rId2" Type="http://schemas.openxmlformats.org/officeDocument/2006/relationships/hyperlink" Target="https://players.brightcove.net/pages/v1/index.html?accountId=5392214295001&amp;playerId=SJgOsRZ08b&amp;videoId=6161716623001&amp;autoplay=true" TargetMode="External"/><Relationship Id="rId1" Type="http://schemas.openxmlformats.org/officeDocument/2006/relationships/hyperlink" Target="https://vimeo.com/432637290/8b31fd8c73"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microsoft.com/office/2007/relationships/slicer" Target="../slicers/slicer1.xml"/><Relationship Id="rId2" Type="http://schemas.openxmlformats.org/officeDocument/2006/relationships/drawing" Target="../drawings/drawing2.xml"/><Relationship Id="rId1" Type="http://schemas.openxmlformats.org/officeDocument/2006/relationships/pivotTable" Target="../pivotTables/pivotTable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0DA03B-35AF-4095-9CCA-20B3BFAA6171}">
  <dimension ref="A1:V392"/>
  <sheetViews>
    <sheetView tabSelected="1" zoomScale="85" zoomScaleNormal="85" workbookViewId="0">
      <selection activeCell="N9" sqref="N9"/>
    </sheetView>
  </sheetViews>
  <sheetFormatPr defaultRowHeight="15" x14ac:dyDescent="0.25"/>
  <cols>
    <col min="2" max="2" width="23" bestFit="1" customWidth="1"/>
    <col min="3" max="3" width="23.7109375" bestFit="1" customWidth="1"/>
    <col min="4" max="4" width="22.140625" customWidth="1"/>
    <col min="5" max="5" width="22" customWidth="1"/>
    <col min="6" max="6" width="16.85546875" bestFit="1" customWidth="1"/>
    <col min="7" max="7" width="18.7109375" customWidth="1"/>
    <col min="8" max="8" width="20.140625" bestFit="1" customWidth="1"/>
    <col min="9" max="9" width="20.140625" customWidth="1"/>
    <col min="10" max="10" width="11.5703125" customWidth="1"/>
    <col min="11" max="11" width="12.5703125" customWidth="1"/>
    <col min="12" max="12" width="2.5703125" customWidth="1"/>
    <col min="13" max="13" width="23.85546875" customWidth="1"/>
    <col min="14" max="14" width="15.5703125" customWidth="1"/>
    <col min="15" max="15" width="12.5703125" customWidth="1"/>
    <col min="16" max="16" width="14.42578125" customWidth="1"/>
    <col min="17" max="17" width="1.140625" customWidth="1"/>
    <col min="19" max="19" width="7.5703125" customWidth="1"/>
    <col min="21" max="21" width="16.42578125" customWidth="1"/>
    <col min="22" max="22" width="1.7109375" customWidth="1"/>
  </cols>
  <sheetData>
    <row r="1" spans="1:22" x14ac:dyDescent="0.25">
      <c r="A1" s="1"/>
      <c r="B1" s="1"/>
      <c r="C1" s="1"/>
      <c r="D1" s="1"/>
      <c r="E1" s="1"/>
      <c r="F1" s="1"/>
      <c r="G1" s="1"/>
      <c r="H1" s="1"/>
      <c r="I1" s="1"/>
      <c r="J1" s="1"/>
      <c r="K1" s="1"/>
      <c r="L1" s="1"/>
      <c r="M1" s="1"/>
      <c r="N1" s="1"/>
      <c r="O1" s="1"/>
      <c r="P1" s="1"/>
      <c r="Q1" s="1"/>
      <c r="R1" s="1"/>
      <c r="S1" s="1"/>
      <c r="T1" s="1"/>
      <c r="U1" s="1"/>
      <c r="V1" s="1"/>
    </row>
    <row r="2" spans="1:22" ht="46.5" x14ac:dyDescent="0.7">
      <c r="A2" s="1"/>
      <c r="B2" s="1"/>
      <c r="C2" s="1"/>
      <c r="D2" s="1"/>
      <c r="E2" s="44" t="s">
        <v>392</v>
      </c>
      <c r="F2" s="42"/>
      <c r="G2" s="42"/>
      <c r="H2" s="42"/>
      <c r="I2" s="43"/>
      <c r="J2" s="43"/>
      <c r="K2" s="43"/>
      <c r="L2" s="1"/>
      <c r="M2" s="1"/>
      <c r="N2" s="1"/>
      <c r="O2" s="1"/>
      <c r="P2" s="1"/>
      <c r="Q2" s="1"/>
      <c r="R2" s="1"/>
      <c r="S2" s="1"/>
      <c r="T2" s="1"/>
      <c r="U2" s="1"/>
      <c r="V2" s="1"/>
    </row>
    <row r="3" spans="1:22" ht="16.5" thickBot="1" x14ac:dyDescent="0.3">
      <c r="A3" s="1"/>
      <c r="B3" s="1"/>
      <c r="C3" s="1"/>
      <c r="D3" s="2"/>
      <c r="E3" s="52" t="s">
        <v>364</v>
      </c>
      <c r="F3" s="52"/>
      <c r="G3" s="52"/>
      <c r="H3" s="52"/>
      <c r="I3" s="52"/>
      <c r="J3" s="52"/>
      <c r="K3" s="1"/>
      <c r="L3" s="1"/>
      <c r="M3" s="1"/>
      <c r="N3" s="1"/>
      <c r="O3" s="1"/>
      <c r="P3" s="1"/>
      <c r="Q3" s="1"/>
      <c r="R3" s="1"/>
      <c r="S3" s="1"/>
      <c r="T3" s="1"/>
      <c r="U3" s="1"/>
      <c r="V3" s="1"/>
    </row>
    <row r="4" spans="1:22" ht="42" customHeight="1" thickBot="1" x14ac:dyDescent="0.3">
      <c r="A4" s="1"/>
      <c r="B4" s="65" t="s">
        <v>459</v>
      </c>
      <c r="C4" s="66"/>
      <c r="D4" s="66"/>
      <c r="E4" s="66"/>
      <c r="F4" s="51"/>
      <c r="G4" s="65" t="s">
        <v>457</v>
      </c>
      <c r="H4" s="66"/>
      <c r="I4" s="66"/>
      <c r="J4" s="66"/>
      <c r="K4" s="67"/>
      <c r="L4" s="1"/>
      <c r="M4" s="1"/>
      <c r="N4" s="1"/>
      <c r="O4" s="1"/>
      <c r="P4" s="1"/>
      <c r="Q4" s="1"/>
      <c r="R4" s="1"/>
      <c r="S4" s="1"/>
      <c r="T4" s="1"/>
      <c r="U4" s="1"/>
      <c r="V4" s="1"/>
    </row>
    <row r="5" spans="1:22" ht="62.25" customHeight="1" x14ac:dyDescent="0.7">
      <c r="A5" s="1"/>
      <c r="B5" s="61" t="s">
        <v>458</v>
      </c>
      <c r="C5" s="62"/>
      <c r="D5" s="62"/>
      <c r="E5" s="62"/>
      <c r="F5" s="62"/>
      <c r="G5" s="62"/>
      <c r="H5" s="62"/>
      <c r="I5" s="62"/>
      <c r="J5" s="62"/>
      <c r="K5" s="62"/>
      <c r="L5" s="1"/>
      <c r="M5" s="63" t="s">
        <v>9</v>
      </c>
      <c r="N5" s="64"/>
      <c r="O5" s="64"/>
      <c r="P5" s="64"/>
      <c r="Q5" s="1"/>
      <c r="R5" s="53" t="s">
        <v>456</v>
      </c>
      <c r="S5" s="54"/>
      <c r="T5" s="54"/>
      <c r="U5" s="54"/>
      <c r="V5" s="1"/>
    </row>
    <row r="6" spans="1:22" ht="15.75" x14ac:dyDescent="0.25">
      <c r="A6" s="1"/>
      <c r="B6" s="3"/>
      <c r="C6" s="3"/>
      <c r="D6" s="4"/>
      <c r="E6" s="3"/>
      <c r="F6" s="3"/>
      <c r="G6" s="3"/>
      <c r="H6" s="3"/>
      <c r="I6" s="3"/>
      <c r="J6" s="3"/>
      <c r="K6" s="3"/>
      <c r="L6" s="1"/>
      <c r="M6" s="60" t="s">
        <v>0</v>
      </c>
      <c r="N6" s="60"/>
      <c r="O6" s="60"/>
      <c r="P6" s="60"/>
      <c r="Q6" s="1"/>
      <c r="R6" s="55" t="s">
        <v>370</v>
      </c>
      <c r="S6" s="55"/>
      <c r="T6" s="55"/>
      <c r="U6" s="55"/>
      <c r="V6" s="1"/>
    </row>
    <row r="7" spans="1:22" ht="15.75" x14ac:dyDescent="0.25">
      <c r="A7" s="1"/>
      <c r="B7" s="22" t="s">
        <v>150</v>
      </c>
      <c r="C7" s="23">
        <f ca="1">TODAY()</f>
        <v>44032</v>
      </c>
      <c r="D7" s="24" t="s">
        <v>151</v>
      </c>
      <c r="E7" s="25">
        <f ca="1">EDATE(C7,-96)</f>
        <v>41110</v>
      </c>
      <c r="F7" s="1"/>
      <c r="G7" s="1"/>
      <c r="H7" s="1"/>
      <c r="I7" s="1"/>
      <c r="J7" s="1"/>
      <c r="K7" s="1"/>
      <c r="L7" s="1"/>
      <c r="M7" s="41"/>
      <c r="N7" s="15" t="s">
        <v>8</v>
      </c>
      <c r="O7" s="56">
        <f>D9+D25+D41+D57+D73+D89+D105+D121+D137+D153+D169+D185+D201+D217+D233+D249+D265+D281+D297+D313+D329+D345+D361+D377</f>
        <v>0</v>
      </c>
      <c r="P7" s="57"/>
      <c r="Q7" s="1"/>
      <c r="R7" s="58" t="s">
        <v>369</v>
      </c>
      <c r="S7" s="59"/>
      <c r="T7" s="56" t="s">
        <v>371</v>
      </c>
      <c r="U7" s="57"/>
      <c r="V7" s="1"/>
    </row>
    <row r="8" spans="1:22" ht="15.75" x14ac:dyDescent="0.25">
      <c r="A8" s="1"/>
      <c r="B8" s="29" t="s">
        <v>1</v>
      </c>
      <c r="C8" s="29" t="s">
        <v>153</v>
      </c>
      <c r="D8" s="5" t="s">
        <v>2</v>
      </c>
      <c r="E8" s="29" t="s">
        <v>378</v>
      </c>
      <c r="F8" s="29" t="s">
        <v>3</v>
      </c>
      <c r="G8" s="29" t="s">
        <v>379</v>
      </c>
      <c r="H8" s="29" t="s">
        <v>380</v>
      </c>
      <c r="I8" s="29" t="s">
        <v>381</v>
      </c>
      <c r="J8" s="29" t="s">
        <v>382</v>
      </c>
      <c r="K8" s="29" t="s">
        <v>383</v>
      </c>
      <c r="L8" s="1"/>
      <c r="M8" s="17" t="s">
        <v>460</v>
      </c>
      <c r="N8" s="18" t="s">
        <v>465</v>
      </c>
      <c r="O8" s="83" t="str">
        <f>IF(O7&lt;24,"Not Yet, Need More","Yes! Submit")</f>
        <v>Not Yet, Need More</v>
      </c>
      <c r="P8" s="84"/>
      <c r="Q8" s="1"/>
      <c r="R8" s="58" t="s">
        <v>372</v>
      </c>
      <c r="S8" s="59"/>
      <c r="T8" s="56" t="s">
        <v>373</v>
      </c>
      <c r="U8" s="57"/>
      <c r="V8" s="1"/>
    </row>
    <row r="9" spans="1:22" ht="15.75" x14ac:dyDescent="0.25">
      <c r="A9" s="1"/>
      <c r="B9" s="7"/>
      <c r="C9" s="7"/>
      <c r="D9" s="8">
        <f>DAYS360(B9,C9,)/30</f>
        <v>0</v>
      </c>
      <c r="E9" s="6"/>
      <c r="F9" s="9" t="s">
        <v>152</v>
      </c>
      <c r="G9" s="6"/>
      <c r="H9" s="6"/>
      <c r="I9" s="6"/>
      <c r="J9" s="6"/>
      <c r="K9" s="7"/>
      <c r="L9" s="1"/>
      <c r="M9" s="19" t="s">
        <v>461</v>
      </c>
      <c r="N9" s="20" t="s">
        <v>463</v>
      </c>
      <c r="O9" s="85" t="str">
        <f>IF(O7&lt;36,"Not Yet, Need More","Yes! Submit")</f>
        <v>Not Yet, Need More</v>
      </c>
      <c r="P9" s="86"/>
      <c r="Q9" s="1"/>
      <c r="R9" s="58" t="s">
        <v>374</v>
      </c>
      <c r="S9" s="59"/>
      <c r="T9" s="68" t="s">
        <v>376</v>
      </c>
      <c r="U9" s="69"/>
      <c r="V9" s="1"/>
    </row>
    <row r="10" spans="1:22" ht="15.75" x14ac:dyDescent="0.25">
      <c r="A10" s="1"/>
      <c r="B10" s="38" t="s">
        <v>384</v>
      </c>
      <c r="C10" s="10"/>
      <c r="D10" s="11"/>
      <c r="E10" s="10"/>
      <c r="F10" s="10"/>
      <c r="G10" s="10"/>
      <c r="H10" s="10"/>
      <c r="I10" s="10"/>
      <c r="J10" s="10"/>
      <c r="K10" s="10"/>
      <c r="L10" s="1"/>
      <c r="M10" s="31" t="s">
        <v>365</v>
      </c>
      <c r="N10" s="32" t="s">
        <v>464</v>
      </c>
      <c r="O10" s="85" t="str">
        <f>IF(O7&lt;60,"Not Yet, Need More","Yes! Submit")</f>
        <v>Not Yet, Need More</v>
      </c>
      <c r="P10" s="86"/>
      <c r="Q10" s="1"/>
      <c r="R10" s="58" t="s">
        <v>375</v>
      </c>
      <c r="S10" s="59"/>
      <c r="T10" s="68">
        <v>40</v>
      </c>
      <c r="U10" s="69"/>
      <c r="V10" s="1"/>
    </row>
    <row r="11" spans="1:22" ht="15.75" x14ac:dyDescent="0.25">
      <c r="A11" s="1"/>
      <c r="B11" s="29" t="s">
        <v>6</v>
      </c>
      <c r="C11" s="29" t="s">
        <v>5</v>
      </c>
      <c r="D11" s="29" t="s">
        <v>7</v>
      </c>
      <c r="E11" s="29" t="s">
        <v>4</v>
      </c>
      <c r="F11" s="10"/>
      <c r="G11" s="10"/>
      <c r="H11" s="10"/>
      <c r="I11" s="10"/>
      <c r="J11" s="10"/>
      <c r="K11" s="1"/>
      <c r="L11" s="1"/>
      <c r="M11" s="91" t="s">
        <v>462</v>
      </c>
      <c r="N11" s="91"/>
      <c r="O11" s="91"/>
      <c r="P11" s="91"/>
      <c r="Q11" s="91"/>
      <c r="R11" s="91"/>
      <c r="S11" s="91"/>
      <c r="T11" s="91"/>
      <c r="U11" s="91"/>
      <c r="V11" s="1"/>
    </row>
    <row r="12" spans="1:22" ht="15.75" x14ac:dyDescent="0.25">
      <c r="A12" s="1"/>
      <c r="B12" s="6"/>
      <c r="C12" s="7"/>
      <c r="D12" s="12"/>
      <c r="E12" s="12"/>
      <c r="F12" s="10"/>
      <c r="G12" s="10"/>
      <c r="H12" s="10"/>
      <c r="I12" s="10"/>
      <c r="J12" s="10"/>
      <c r="K12" s="1"/>
      <c r="L12" s="1"/>
      <c r="M12" s="80" t="s">
        <v>366</v>
      </c>
      <c r="N12" s="82"/>
      <c r="O12" s="82"/>
      <c r="P12" s="82"/>
      <c r="Q12" s="82"/>
      <c r="R12" s="82"/>
      <c r="S12" s="82"/>
      <c r="T12" s="82"/>
      <c r="U12" s="82"/>
      <c r="V12" s="1"/>
    </row>
    <row r="13" spans="1:22" ht="15.75" thickBot="1" x14ac:dyDescent="0.3">
      <c r="A13" s="1"/>
      <c r="B13" s="10"/>
      <c r="C13" s="10"/>
      <c r="D13" s="11"/>
      <c r="E13" s="10"/>
      <c r="F13" s="10"/>
      <c r="G13" s="10"/>
      <c r="H13" s="10"/>
      <c r="I13" s="10"/>
      <c r="J13" s="10"/>
      <c r="K13" s="1"/>
      <c r="L13" s="1"/>
      <c r="M13" s="82"/>
      <c r="N13" s="82"/>
      <c r="O13" s="82"/>
      <c r="P13" s="82"/>
      <c r="Q13" s="82"/>
      <c r="R13" s="82"/>
      <c r="S13" s="82"/>
      <c r="T13" s="82"/>
      <c r="U13" s="82"/>
      <c r="V13" s="1"/>
    </row>
    <row r="14" spans="1:22" ht="16.5" thickBot="1" x14ac:dyDescent="0.3">
      <c r="A14" s="1"/>
      <c r="B14" s="76" t="s">
        <v>377</v>
      </c>
      <c r="C14" s="77"/>
      <c r="D14" s="77"/>
      <c r="E14" s="77"/>
      <c r="F14" s="77"/>
      <c r="G14" s="78"/>
      <c r="H14" s="79"/>
      <c r="I14" s="79"/>
      <c r="J14" s="79"/>
      <c r="K14" s="36" t="s">
        <v>389</v>
      </c>
      <c r="L14" s="1"/>
      <c r="M14" s="82"/>
      <c r="N14" s="82"/>
      <c r="O14" s="82"/>
      <c r="P14" s="82"/>
      <c r="Q14" s="82"/>
      <c r="R14" s="82"/>
      <c r="S14" s="82"/>
      <c r="T14" s="82"/>
      <c r="U14" s="82"/>
      <c r="V14" s="1"/>
    </row>
    <row r="15" spans="1:22" ht="15.75" customHeight="1" thickBot="1" x14ac:dyDescent="0.3">
      <c r="A15" s="1"/>
      <c r="B15" s="70" t="s">
        <v>395</v>
      </c>
      <c r="C15" s="71"/>
      <c r="D15" s="71"/>
      <c r="E15" s="71"/>
      <c r="F15" s="71"/>
      <c r="G15" s="71"/>
      <c r="H15" s="71"/>
      <c r="I15" s="71"/>
      <c r="J15" s="71"/>
      <c r="K15" s="35">
        <f>LEN(TRIM(B15))-LEN(SUBSTITUTE(B15," ",""))+1</f>
        <v>172</v>
      </c>
      <c r="L15" s="1"/>
      <c r="M15" s="30"/>
      <c r="N15" s="30"/>
      <c r="O15" s="30"/>
      <c r="P15" s="30"/>
      <c r="Q15" s="1"/>
      <c r="R15" s="1"/>
      <c r="S15" s="1"/>
      <c r="T15" s="1"/>
      <c r="U15" s="1"/>
      <c r="V15" s="1"/>
    </row>
    <row r="16" spans="1:22" ht="15.75" customHeight="1" x14ac:dyDescent="0.25">
      <c r="A16" s="1"/>
      <c r="B16" s="72"/>
      <c r="C16" s="73"/>
      <c r="D16" s="73"/>
      <c r="E16" s="73"/>
      <c r="F16" s="73"/>
      <c r="G16" s="73"/>
      <c r="H16" s="73"/>
      <c r="I16" s="73"/>
      <c r="J16" s="73"/>
      <c r="K16" s="39" t="s">
        <v>390</v>
      </c>
      <c r="L16" s="1"/>
      <c r="M16" s="30"/>
      <c r="N16" s="30"/>
      <c r="O16" s="30"/>
      <c r="P16" s="30"/>
      <c r="Q16" s="1"/>
      <c r="R16" s="1"/>
      <c r="S16" s="1"/>
      <c r="T16" s="1"/>
      <c r="U16" s="1"/>
      <c r="V16" s="1"/>
    </row>
    <row r="17" spans="1:22" ht="15.75" customHeight="1" thickBot="1" x14ac:dyDescent="0.3">
      <c r="A17" s="1"/>
      <c r="B17" s="72"/>
      <c r="C17" s="73"/>
      <c r="D17" s="73"/>
      <c r="E17" s="73"/>
      <c r="F17" s="73"/>
      <c r="G17" s="73"/>
      <c r="H17" s="73"/>
      <c r="I17" s="73"/>
      <c r="J17" s="73"/>
      <c r="K17" s="40" t="s">
        <v>391</v>
      </c>
      <c r="L17" s="1"/>
      <c r="M17" s="30"/>
      <c r="N17" s="30"/>
      <c r="O17" s="30"/>
      <c r="P17" s="30"/>
      <c r="Q17" s="1"/>
      <c r="R17" s="1"/>
      <c r="S17" s="1"/>
      <c r="T17" s="1"/>
      <c r="U17" s="1"/>
      <c r="V17" s="1"/>
    </row>
    <row r="18" spans="1:22" ht="15.75" customHeight="1" x14ac:dyDescent="0.25">
      <c r="A18" s="1"/>
      <c r="B18" s="72"/>
      <c r="C18" s="73"/>
      <c r="D18" s="73"/>
      <c r="E18" s="73"/>
      <c r="F18" s="73"/>
      <c r="G18" s="73"/>
      <c r="H18" s="73"/>
      <c r="I18" s="73"/>
      <c r="J18" s="73"/>
      <c r="K18" s="33"/>
      <c r="L18" s="1"/>
      <c r="M18" s="30"/>
      <c r="N18" s="30"/>
      <c r="O18" s="30"/>
      <c r="P18" s="30"/>
      <c r="Q18" s="1"/>
      <c r="R18" s="1"/>
      <c r="S18" s="1"/>
      <c r="T18" s="1"/>
      <c r="U18" s="1"/>
      <c r="V18" s="1"/>
    </row>
    <row r="19" spans="1:22" ht="15.75" customHeight="1" x14ac:dyDescent="0.25">
      <c r="A19" s="1"/>
      <c r="B19" s="72"/>
      <c r="C19" s="73"/>
      <c r="D19" s="73"/>
      <c r="E19" s="73"/>
      <c r="F19" s="73"/>
      <c r="G19" s="73"/>
      <c r="H19" s="73"/>
      <c r="I19" s="73"/>
      <c r="J19" s="73"/>
      <c r="K19" s="33"/>
      <c r="L19" s="1"/>
      <c r="M19" s="30"/>
      <c r="N19" s="30"/>
      <c r="O19" s="30"/>
      <c r="P19" s="30"/>
      <c r="Q19" s="1"/>
      <c r="R19" s="1"/>
      <c r="S19" s="1"/>
      <c r="T19" s="1"/>
      <c r="U19" s="1"/>
      <c r="V19" s="1"/>
    </row>
    <row r="20" spans="1:22" ht="15.75" customHeight="1" thickBot="1" x14ac:dyDescent="0.3">
      <c r="A20" s="1"/>
      <c r="B20" s="74"/>
      <c r="C20" s="75"/>
      <c r="D20" s="75"/>
      <c r="E20" s="75"/>
      <c r="F20" s="75"/>
      <c r="G20" s="75"/>
      <c r="H20" s="75"/>
      <c r="I20" s="75"/>
      <c r="J20" s="75"/>
      <c r="K20" s="34"/>
      <c r="L20" s="1"/>
      <c r="M20" s="30"/>
      <c r="N20" s="30"/>
      <c r="O20" s="30"/>
      <c r="P20" s="30"/>
      <c r="Q20" s="1"/>
      <c r="R20" s="1"/>
      <c r="S20" s="1"/>
      <c r="T20" s="1"/>
      <c r="U20" s="1"/>
      <c r="V20" s="1"/>
    </row>
    <row r="21" spans="1:22" ht="15.75" customHeight="1" x14ac:dyDescent="0.55000000000000004">
      <c r="A21" s="1"/>
      <c r="B21" s="13"/>
      <c r="C21" s="13"/>
      <c r="D21" s="14"/>
      <c r="E21" s="13"/>
      <c r="F21" s="13"/>
      <c r="G21" s="13"/>
      <c r="H21" s="13"/>
      <c r="I21" s="13"/>
      <c r="J21" s="13"/>
      <c r="K21" s="13"/>
      <c r="L21" s="1"/>
      <c r="M21" s="30"/>
      <c r="N21" s="30"/>
      <c r="O21" s="30"/>
      <c r="P21" s="30"/>
      <c r="Q21" s="16"/>
      <c r="R21" s="1"/>
      <c r="S21" s="1"/>
      <c r="T21" s="1"/>
      <c r="U21" s="1"/>
      <c r="V21" s="1"/>
    </row>
    <row r="22" spans="1:22" ht="15" customHeight="1" x14ac:dyDescent="0.55000000000000004">
      <c r="A22" s="1"/>
      <c r="B22" s="3"/>
      <c r="C22" s="3"/>
      <c r="D22" s="4"/>
      <c r="E22" s="3"/>
      <c r="F22" s="3"/>
      <c r="G22" s="3"/>
      <c r="H22" s="3"/>
      <c r="I22" s="3"/>
      <c r="J22" s="3"/>
      <c r="K22" s="3"/>
      <c r="L22" s="1"/>
      <c r="M22" s="30"/>
      <c r="N22" s="30"/>
      <c r="O22" s="30"/>
      <c r="P22" s="30"/>
      <c r="Q22" s="16"/>
      <c r="R22" s="1"/>
      <c r="S22" s="1"/>
      <c r="T22" s="1"/>
      <c r="U22" s="1"/>
      <c r="V22" s="1"/>
    </row>
    <row r="23" spans="1:22" x14ac:dyDescent="0.25">
      <c r="A23" s="1"/>
      <c r="B23" s="1"/>
      <c r="C23" s="1"/>
      <c r="D23" s="2"/>
      <c r="E23" s="1"/>
      <c r="F23" s="1"/>
      <c r="G23" s="1"/>
      <c r="H23" s="1"/>
      <c r="I23" s="1"/>
      <c r="J23" s="1"/>
      <c r="K23" s="1"/>
      <c r="L23" s="1"/>
      <c r="M23" s="30"/>
      <c r="N23" s="30"/>
      <c r="O23" s="30"/>
      <c r="P23" s="30"/>
      <c r="Q23" s="1"/>
      <c r="R23" s="1"/>
      <c r="S23" s="1"/>
      <c r="T23" s="1"/>
      <c r="U23" s="1"/>
      <c r="V23" s="1"/>
    </row>
    <row r="24" spans="1:22" ht="15.75" customHeight="1" x14ac:dyDescent="0.25">
      <c r="A24" s="1"/>
      <c r="B24" s="29" t="s">
        <v>1</v>
      </c>
      <c r="C24" s="29" t="s">
        <v>153</v>
      </c>
      <c r="D24" s="5" t="s">
        <v>2</v>
      </c>
      <c r="E24" s="29" t="s">
        <v>378</v>
      </c>
      <c r="F24" s="29" t="s">
        <v>3</v>
      </c>
      <c r="G24" s="29" t="s">
        <v>379</v>
      </c>
      <c r="H24" s="29" t="s">
        <v>380</v>
      </c>
      <c r="I24" s="29" t="s">
        <v>381</v>
      </c>
      <c r="J24" s="29" t="s">
        <v>382</v>
      </c>
      <c r="K24" s="29" t="s">
        <v>383</v>
      </c>
      <c r="L24" s="1"/>
      <c r="M24" s="80"/>
      <c r="N24" s="80"/>
      <c r="O24" s="80"/>
      <c r="P24" s="80"/>
      <c r="Q24" s="80"/>
      <c r="R24" s="80"/>
      <c r="S24" s="80"/>
      <c r="T24" s="80"/>
      <c r="U24" s="80"/>
      <c r="V24" s="1"/>
    </row>
    <row r="25" spans="1:22" x14ac:dyDescent="0.25">
      <c r="A25" s="1"/>
      <c r="B25" s="7"/>
      <c r="C25" s="7"/>
      <c r="D25" s="8">
        <f>DAYS360(B25,C25,)/30</f>
        <v>0</v>
      </c>
      <c r="E25" s="6"/>
      <c r="F25" s="9" t="s">
        <v>152</v>
      </c>
      <c r="G25" s="6"/>
      <c r="H25" s="6"/>
      <c r="I25" s="6"/>
      <c r="J25" s="6"/>
      <c r="K25" s="7"/>
      <c r="L25" s="1"/>
      <c r="M25" s="80"/>
      <c r="N25" s="80"/>
      <c r="O25" s="80"/>
      <c r="P25" s="80"/>
      <c r="Q25" s="80"/>
      <c r="R25" s="80"/>
      <c r="S25" s="80"/>
      <c r="T25" s="80"/>
      <c r="U25" s="80"/>
      <c r="V25" s="1"/>
    </row>
    <row r="26" spans="1:22" x14ac:dyDescent="0.25">
      <c r="A26" s="1"/>
      <c r="B26" s="38" t="s">
        <v>384</v>
      </c>
      <c r="C26" s="10"/>
      <c r="D26" s="11"/>
      <c r="E26" s="10"/>
      <c r="F26" s="10"/>
      <c r="G26" s="10"/>
      <c r="H26" s="10"/>
      <c r="I26" s="10"/>
      <c r="J26" s="10"/>
      <c r="K26" s="10"/>
      <c r="L26" s="1"/>
      <c r="M26" s="80"/>
      <c r="N26" s="80"/>
      <c r="O26" s="80"/>
      <c r="P26" s="80"/>
      <c r="Q26" s="80"/>
      <c r="R26" s="80"/>
      <c r="S26" s="80"/>
      <c r="T26" s="80"/>
      <c r="U26" s="80"/>
      <c r="V26" s="1"/>
    </row>
    <row r="27" spans="1:22" ht="15.75" x14ac:dyDescent="0.25">
      <c r="A27" s="1"/>
      <c r="B27" s="29" t="s">
        <v>6</v>
      </c>
      <c r="C27" s="29" t="s">
        <v>5</v>
      </c>
      <c r="D27" s="29" t="s">
        <v>7</v>
      </c>
      <c r="E27" s="29" t="s">
        <v>4</v>
      </c>
      <c r="F27" s="10"/>
      <c r="G27" s="10"/>
      <c r="H27" s="10"/>
      <c r="I27" s="10"/>
      <c r="J27" s="10"/>
      <c r="K27" s="1"/>
      <c r="L27" s="1"/>
      <c r="M27" s="1"/>
      <c r="N27" s="1"/>
      <c r="O27" s="1"/>
      <c r="P27" s="1"/>
      <c r="Q27" s="1"/>
      <c r="R27" s="1"/>
      <c r="S27" s="1"/>
      <c r="T27" s="1"/>
      <c r="U27" s="1"/>
      <c r="V27" s="1"/>
    </row>
    <row r="28" spans="1:22" ht="15.75" x14ac:dyDescent="0.25">
      <c r="A28" s="1"/>
      <c r="B28" s="6"/>
      <c r="C28" s="7"/>
      <c r="D28" s="12"/>
      <c r="E28" s="12"/>
      <c r="F28" s="10"/>
      <c r="G28" s="10"/>
      <c r="H28" s="10"/>
      <c r="I28" s="10"/>
      <c r="J28" s="10"/>
      <c r="K28" s="1"/>
      <c r="L28" s="1"/>
      <c r="M28" s="1"/>
      <c r="N28" s="1"/>
      <c r="O28" s="1"/>
      <c r="P28" s="1"/>
      <c r="Q28" s="1"/>
      <c r="R28" s="1"/>
      <c r="S28" s="1"/>
      <c r="T28" s="1"/>
      <c r="U28" s="1"/>
      <c r="V28" s="1"/>
    </row>
    <row r="29" spans="1:22" ht="15.75" thickBot="1" x14ac:dyDescent="0.3">
      <c r="A29" s="1"/>
      <c r="B29" s="10"/>
      <c r="C29" s="10"/>
      <c r="D29" s="11"/>
      <c r="E29" s="10"/>
      <c r="F29" s="10"/>
      <c r="G29" s="10"/>
      <c r="H29" s="10"/>
      <c r="I29" s="10"/>
      <c r="J29" s="10"/>
      <c r="K29" s="1"/>
      <c r="L29" s="1"/>
      <c r="M29" s="1"/>
      <c r="N29" s="1"/>
      <c r="O29" s="1"/>
      <c r="P29" s="1"/>
      <c r="Q29" s="1"/>
      <c r="R29" s="1"/>
      <c r="S29" s="1"/>
      <c r="T29" s="1"/>
      <c r="U29" s="1"/>
      <c r="V29" s="1"/>
    </row>
    <row r="30" spans="1:22" ht="16.5" thickBot="1" x14ac:dyDescent="0.3">
      <c r="A30" s="1"/>
      <c r="B30" s="76" t="s">
        <v>454</v>
      </c>
      <c r="C30" s="77"/>
      <c r="D30" s="77"/>
      <c r="E30" s="77"/>
      <c r="F30" s="77"/>
      <c r="G30" s="78"/>
      <c r="H30" s="79"/>
      <c r="I30" s="79"/>
      <c r="J30" s="79"/>
      <c r="K30" s="36" t="s">
        <v>389</v>
      </c>
      <c r="L30" s="1"/>
      <c r="M30" s="1"/>
      <c r="N30" s="1"/>
      <c r="O30" s="1"/>
      <c r="P30" s="1"/>
      <c r="Q30" s="1"/>
      <c r="R30" s="1"/>
      <c r="S30" s="1"/>
      <c r="T30" s="1"/>
      <c r="U30" s="1"/>
      <c r="V30" s="1"/>
    </row>
    <row r="31" spans="1:22" ht="15" customHeight="1" thickBot="1" x14ac:dyDescent="0.3">
      <c r="A31" s="1"/>
      <c r="B31" s="70" t="s">
        <v>395</v>
      </c>
      <c r="C31" s="71"/>
      <c r="D31" s="71"/>
      <c r="E31" s="71"/>
      <c r="F31" s="71"/>
      <c r="G31" s="71"/>
      <c r="H31" s="71"/>
      <c r="I31" s="71"/>
      <c r="J31" s="71"/>
      <c r="K31" s="35">
        <f>LEN(TRIM(B31))-LEN(SUBSTITUTE(B31," ",""))+1</f>
        <v>172</v>
      </c>
      <c r="L31" s="1"/>
      <c r="M31" s="1"/>
      <c r="N31" s="1"/>
      <c r="O31" s="1"/>
      <c r="P31" s="1"/>
      <c r="Q31" s="1"/>
      <c r="R31" s="1"/>
      <c r="S31" s="1"/>
      <c r="T31" s="1"/>
      <c r="U31" s="1"/>
      <c r="V31" s="1"/>
    </row>
    <row r="32" spans="1:22" ht="15.75" customHeight="1" x14ac:dyDescent="0.25">
      <c r="A32" s="1"/>
      <c r="B32" s="72"/>
      <c r="C32" s="73"/>
      <c r="D32" s="73"/>
      <c r="E32" s="73"/>
      <c r="F32" s="73"/>
      <c r="G32" s="73"/>
      <c r="H32" s="73"/>
      <c r="I32" s="73"/>
      <c r="J32" s="73"/>
      <c r="K32" s="39" t="s">
        <v>390</v>
      </c>
      <c r="L32" s="1"/>
      <c r="M32" s="1"/>
      <c r="N32" s="1"/>
      <c r="O32" s="1"/>
      <c r="P32" s="1"/>
      <c r="Q32" s="1"/>
      <c r="R32" s="1"/>
      <c r="S32" s="1"/>
      <c r="T32" s="1"/>
      <c r="U32" s="1"/>
      <c r="V32" s="1"/>
    </row>
    <row r="33" spans="1:22" ht="15" customHeight="1" thickBot="1" x14ac:dyDescent="0.3">
      <c r="A33" s="1"/>
      <c r="B33" s="72"/>
      <c r="C33" s="73"/>
      <c r="D33" s="73"/>
      <c r="E33" s="73"/>
      <c r="F33" s="73"/>
      <c r="G33" s="73"/>
      <c r="H33" s="73"/>
      <c r="I33" s="73"/>
      <c r="J33" s="73"/>
      <c r="K33" s="40" t="s">
        <v>391</v>
      </c>
      <c r="L33" s="1"/>
      <c r="M33" s="1"/>
      <c r="N33" s="1"/>
      <c r="O33" s="1"/>
      <c r="P33" s="1"/>
      <c r="Q33" s="1"/>
      <c r="R33" s="1"/>
      <c r="S33" s="1"/>
      <c r="T33" s="1"/>
      <c r="U33" s="1"/>
      <c r="V33" s="1"/>
    </row>
    <row r="34" spans="1:22" ht="15" customHeight="1" x14ac:dyDescent="0.25">
      <c r="A34" s="1"/>
      <c r="B34" s="72"/>
      <c r="C34" s="73"/>
      <c r="D34" s="73"/>
      <c r="E34" s="73"/>
      <c r="F34" s="73"/>
      <c r="G34" s="73"/>
      <c r="H34" s="73"/>
      <c r="I34" s="73"/>
      <c r="J34" s="73"/>
      <c r="K34" s="33"/>
      <c r="L34" s="1"/>
      <c r="M34" s="1"/>
      <c r="N34" s="1"/>
      <c r="O34" s="1"/>
      <c r="P34" s="1"/>
      <c r="Q34" s="1"/>
      <c r="R34" s="1"/>
      <c r="S34" s="1"/>
      <c r="T34" s="1"/>
      <c r="U34" s="1"/>
      <c r="V34" s="1"/>
    </row>
    <row r="35" spans="1:22" ht="15" customHeight="1" x14ac:dyDescent="0.25">
      <c r="A35" s="1"/>
      <c r="B35" s="72"/>
      <c r="C35" s="73"/>
      <c r="D35" s="73"/>
      <c r="E35" s="73"/>
      <c r="F35" s="73"/>
      <c r="G35" s="73"/>
      <c r="H35" s="73"/>
      <c r="I35" s="73"/>
      <c r="J35" s="73"/>
      <c r="K35" s="33"/>
      <c r="L35" s="1"/>
      <c r="M35" s="1"/>
      <c r="N35" s="1"/>
      <c r="O35" s="1"/>
      <c r="P35" s="1"/>
      <c r="Q35" s="1"/>
      <c r="R35" s="1"/>
      <c r="S35" s="1"/>
      <c r="T35" s="1"/>
      <c r="U35" s="1"/>
      <c r="V35" s="1"/>
    </row>
    <row r="36" spans="1:22" ht="15" customHeight="1" thickBot="1" x14ac:dyDescent="0.3">
      <c r="A36" s="1"/>
      <c r="B36" s="74"/>
      <c r="C36" s="75"/>
      <c r="D36" s="75"/>
      <c r="E36" s="75"/>
      <c r="F36" s="75"/>
      <c r="G36" s="75"/>
      <c r="H36" s="75"/>
      <c r="I36" s="75"/>
      <c r="J36" s="75"/>
      <c r="K36" s="34"/>
      <c r="L36" s="1"/>
      <c r="M36" s="1"/>
      <c r="N36" s="1"/>
      <c r="O36" s="1"/>
      <c r="P36" s="1"/>
      <c r="Q36" s="1"/>
      <c r="R36" s="1"/>
      <c r="S36" s="1"/>
      <c r="T36" s="1"/>
      <c r="U36" s="1"/>
      <c r="V36" s="1"/>
    </row>
    <row r="37" spans="1:22" x14ac:dyDescent="0.25">
      <c r="A37" s="1"/>
      <c r="B37" s="13"/>
      <c r="C37" s="13"/>
      <c r="D37" s="14"/>
      <c r="E37" s="13"/>
      <c r="F37" s="13"/>
      <c r="G37" s="13"/>
      <c r="H37" s="13"/>
      <c r="I37" s="13"/>
      <c r="J37" s="13"/>
      <c r="K37" s="13"/>
      <c r="L37" s="1"/>
      <c r="M37" s="1"/>
      <c r="N37" s="1"/>
      <c r="O37" s="1"/>
      <c r="P37" s="1"/>
      <c r="Q37" s="1"/>
      <c r="R37" s="1"/>
      <c r="S37" s="1"/>
      <c r="T37" s="1"/>
      <c r="U37" s="1"/>
      <c r="V37" s="1"/>
    </row>
    <row r="38" spans="1:22" x14ac:dyDescent="0.25">
      <c r="A38" s="1"/>
      <c r="B38" s="3"/>
      <c r="C38" s="3"/>
      <c r="D38" s="4"/>
      <c r="E38" s="3"/>
      <c r="F38" s="3"/>
      <c r="G38" s="3"/>
      <c r="H38" s="3"/>
      <c r="I38" s="3"/>
      <c r="J38" s="3"/>
      <c r="K38" s="3"/>
      <c r="L38" s="1"/>
      <c r="M38" s="37" t="s">
        <v>368</v>
      </c>
      <c r="N38" s="1"/>
      <c r="O38" s="1"/>
      <c r="P38" s="1"/>
      <c r="Q38" s="1"/>
      <c r="R38" s="1"/>
      <c r="S38" s="1"/>
      <c r="T38" s="1"/>
      <c r="U38" s="1"/>
      <c r="V38" s="1"/>
    </row>
    <row r="39" spans="1:22" x14ac:dyDescent="0.25">
      <c r="A39" s="1"/>
      <c r="B39" s="1"/>
      <c r="C39" s="1"/>
      <c r="D39" s="2"/>
      <c r="E39" s="1"/>
      <c r="F39" s="1"/>
      <c r="G39" s="1"/>
      <c r="H39" s="1"/>
      <c r="I39" s="1"/>
      <c r="J39" s="1"/>
      <c r="K39" s="1"/>
      <c r="L39" s="1"/>
      <c r="M39" s="80" t="s">
        <v>453</v>
      </c>
      <c r="N39" s="82"/>
      <c r="O39" s="82"/>
      <c r="P39" s="82"/>
      <c r="Q39" s="82"/>
      <c r="R39" s="82"/>
      <c r="S39" s="82"/>
      <c r="T39" s="82"/>
      <c r="U39" s="82"/>
      <c r="V39" s="1"/>
    </row>
    <row r="40" spans="1:22" ht="15.75" x14ac:dyDescent="0.25">
      <c r="A40" s="1"/>
      <c r="B40" s="29" t="s">
        <v>1</v>
      </c>
      <c r="C40" s="29" t="s">
        <v>153</v>
      </c>
      <c r="D40" s="5" t="s">
        <v>2</v>
      </c>
      <c r="E40" s="29" t="s">
        <v>378</v>
      </c>
      <c r="F40" s="29" t="s">
        <v>3</v>
      </c>
      <c r="G40" s="29" t="s">
        <v>379</v>
      </c>
      <c r="H40" s="29" t="s">
        <v>380</v>
      </c>
      <c r="I40" s="29" t="s">
        <v>381</v>
      </c>
      <c r="J40" s="29" t="s">
        <v>382</v>
      </c>
      <c r="K40" s="29" t="s">
        <v>383</v>
      </c>
      <c r="L40" s="1"/>
      <c r="M40" s="82"/>
      <c r="N40" s="82"/>
      <c r="O40" s="82"/>
      <c r="P40" s="82"/>
      <c r="Q40" s="82"/>
      <c r="R40" s="82"/>
      <c r="S40" s="82"/>
      <c r="T40" s="82"/>
      <c r="U40" s="82"/>
      <c r="V40" s="1"/>
    </row>
    <row r="41" spans="1:22" x14ac:dyDescent="0.25">
      <c r="A41" s="1"/>
      <c r="B41" s="7"/>
      <c r="C41" s="7"/>
      <c r="D41" s="8">
        <f>DAYS360(B41,C41,)/30</f>
        <v>0</v>
      </c>
      <c r="E41" s="6"/>
      <c r="F41" s="9" t="s">
        <v>152</v>
      </c>
      <c r="G41" s="6"/>
      <c r="H41" s="6"/>
      <c r="I41" s="6"/>
      <c r="J41" s="6"/>
      <c r="K41" s="7"/>
      <c r="L41" s="1"/>
      <c r="M41" s="82"/>
      <c r="N41" s="82"/>
      <c r="O41" s="82"/>
      <c r="P41" s="82"/>
      <c r="Q41" s="82"/>
      <c r="R41" s="82"/>
      <c r="S41" s="82"/>
      <c r="T41" s="82"/>
      <c r="U41" s="82"/>
      <c r="V41" s="1"/>
    </row>
    <row r="42" spans="1:22" x14ac:dyDescent="0.25">
      <c r="A42" s="1"/>
      <c r="B42" s="38" t="s">
        <v>384</v>
      </c>
      <c r="C42" s="10"/>
      <c r="D42" s="11"/>
      <c r="E42" s="10"/>
      <c r="F42" s="10"/>
      <c r="G42" s="10"/>
      <c r="H42" s="10"/>
      <c r="I42" s="10"/>
      <c r="J42" s="10"/>
      <c r="K42" s="10"/>
      <c r="L42" s="1"/>
      <c r="M42" s="1"/>
      <c r="N42" s="1"/>
      <c r="O42" s="1"/>
      <c r="P42" s="1"/>
      <c r="Q42" s="1"/>
      <c r="R42" s="1"/>
      <c r="S42" s="1"/>
      <c r="T42" s="1"/>
      <c r="U42" s="1"/>
      <c r="V42" s="1"/>
    </row>
    <row r="43" spans="1:22" ht="15.75" x14ac:dyDescent="0.25">
      <c r="A43" s="1"/>
      <c r="B43" s="29" t="s">
        <v>6</v>
      </c>
      <c r="C43" s="29" t="s">
        <v>5</v>
      </c>
      <c r="D43" s="29" t="s">
        <v>7</v>
      </c>
      <c r="E43" s="29" t="s">
        <v>4</v>
      </c>
      <c r="F43" s="10"/>
      <c r="G43" s="10"/>
      <c r="H43" s="10"/>
      <c r="I43" s="10"/>
      <c r="J43" s="10"/>
      <c r="K43" s="1"/>
      <c r="L43" s="1"/>
      <c r="M43" s="1"/>
      <c r="N43" s="1"/>
      <c r="O43" s="1"/>
      <c r="P43" s="1"/>
      <c r="Q43" s="1"/>
      <c r="R43" s="1"/>
      <c r="S43" s="1"/>
      <c r="T43" s="1"/>
      <c r="U43" s="1"/>
      <c r="V43" s="1"/>
    </row>
    <row r="44" spans="1:22" ht="15.75" x14ac:dyDescent="0.25">
      <c r="A44" s="1"/>
      <c r="B44" s="6"/>
      <c r="C44" s="7"/>
      <c r="D44" s="12"/>
      <c r="E44" s="12"/>
      <c r="F44" s="10"/>
      <c r="G44" s="10"/>
      <c r="H44" s="10"/>
      <c r="I44" s="10"/>
      <c r="J44" s="10"/>
      <c r="K44" s="1"/>
      <c r="L44" s="1"/>
      <c r="M44" s="1"/>
      <c r="N44" s="1"/>
      <c r="O44" s="1"/>
      <c r="P44" s="1"/>
      <c r="Q44" s="1"/>
      <c r="R44" s="1"/>
      <c r="S44" s="1"/>
      <c r="T44" s="1"/>
      <c r="U44" s="1"/>
      <c r="V44" s="1"/>
    </row>
    <row r="45" spans="1:22" ht="15.75" thickBot="1" x14ac:dyDescent="0.3">
      <c r="A45" s="1"/>
      <c r="B45" s="10"/>
      <c r="C45" s="10"/>
      <c r="D45" s="11"/>
      <c r="E45" s="10"/>
      <c r="F45" s="10"/>
      <c r="G45" s="10"/>
      <c r="H45" s="10"/>
      <c r="I45" s="10"/>
      <c r="J45" s="10"/>
      <c r="K45" s="1"/>
      <c r="L45" s="1"/>
      <c r="M45" s="1"/>
      <c r="N45" s="1"/>
      <c r="O45" s="1"/>
      <c r="P45" s="1"/>
      <c r="Q45" s="1"/>
      <c r="R45" s="1"/>
      <c r="S45" s="1"/>
      <c r="T45" s="1"/>
      <c r="U45" s="1"/>
      <c r="V45" s="1"/>
    </row>
    <row r="46" spans="1:22" ht="16.5" thickBot="1" x14ac:dyDescent="0.3">
      <c r="A46" s="1"/>
      <c r="B46" s="76" t="s">
        <v>377</v>
      </c>
      <c r="C46" s="77"/>
      <c r="D46" s="77"/>
      <c r="E46" s="77"/>
      <c r="F46" s="77"/>
      <c r="G46" s="78"/>
      <c r="H46" s="79"/>
      <c r="I46" s="79"/>
      <c r="J46" s="79"/>
      <c r="K46" s="36" t="s">
        <v>389</v>
      </c>
      <c r="L46" s="1"/>
      <c r="M46" s="1"/>
      <c r="N46" s="1"/>
      <c r="O46" s="1"/>
      <c r="P46" s="1"/>
      <c r="Q46" s="1"/>
      <c r="R46" s="1"/>
      <c r="S46" s="1"/>
      <c r="T46" s="1"/>
      <c r="U46" s="1"/>
      <c r="V46" s="1"/>
    </row>
    <row r="47" spans="1:22" ht="15" customHeight="1" thickBot="1" x14ac:dyDescent="0.3">
      <c r="A47" s="1"/>
      <c r="B47" s="70" t="s">
        <v>395</v>
      </c>
      <c r="C47" s="71"/>
      <c r="D47" s="71"/>
      <c r="E47" s="71"/>
      <c r="F47" s="71"/>
      <c r="G47" s="71"/>
      <c r="H47" s="71"/>
      <c r="I47" s="71"/>
      <c r="J47" s="71"/>
      <c r="K47" s="35">
        <f>LEN(TRIM(B47))-LEN(SUBSTITUTE(B47," ",""))+1</f>
        <v>172</v>
      </c>
      <c r="L47" s="1"/>
      <c r="M47" s="1"/>
      <c r="N47" s="1"/>
      <c r="O47" s="1"/>
      <c r="P47" s="1"/>
      <c r="Q47" s="1"/>
      <c r="R47" s="1"/>
      <c r="S47" s="1"/>
      <c r="T47" s="1"/>
      <c r="U47" s="1"/>
      <c r="V47" s="1"/>
    </row>
    <row r="48" spans="1:22" ht="15" customHeight="1" x14ac:dyDescent="0.25">
      <c r="A48" s="1"/>
      <c r="B48" s="72"/>
      <c r="C48" s="73"/>
      <c r="D48" s="73"/>
      <c r="E48" s="73"/>
      <c r="F48" s="73"/>
      <c r="G48" s="73"/>
      <c r="H48" s="73"/>
      <c r="I48" s="73"/>
      <c r="J48" s="73"/>
      <c r="K48" s="39" t="s">
        <v>390</v>
      </c>
      <c r="L48" s="1"/>
      <c r="M48" s="81"/>
      <c r="N48" s="81"/>
      <c r="O48" s="81"/>
      <c r="P48" s="81"/>
      <c r="Q48" s="81"/>
      <c r="R48" s="81"/>
      <c r="S48" s="81"/>
      <c r="T48" s="81"/>
      <c r="U48" s="81"/>
      <c r="V48" s="1"/>
    </row>
    <row r="49" spans="1:22" ht="15" customHeight="1" thickBot="1" x14ac:dyDescent="0.3">
      <c r="A49" s="1"/>
      <c r="B49" s="72"/>
      <c r="C49" s="73"/>
      <c r="D49" s="73"/>
      <c r="E49" s="73"/>
      <c r="F49" s="73"/>
      <c r="G49" s="73"/>
      <c r="H49" s="73"/>
      <c r="I49" s="73"/>
      <c r="J49" s="73"/>
      <c r="K49" s="40" t="s">
        <v>391</v>
      </c>
      <c r="L49" s="1"/>
      <c r="M49" s="81"/>
      <c r="N49" s="81"/>
      <c r="O49" s="81"/>
      <c r="P49" s="81"/>
      <c r="Q49" s="81"/>
      <c r="R49" s="81"/>
      <c r="S49" s="81"/>
      <c r="T49" s="81"/>
      <c r="U49" s="81"/>
      <c r="V49" s="1"/>
    </row>
    <row r="50" spans="1:22" ht="15" customHeight="1" x14ac:dyDescent="0.25">
      <c r="A50" s="1"/>
      <c r="B50" s="72"/>
      <c r="C50" s="73"/>
      <c r="D50" s="73"/>
      <c r="E50" s="73"/>
      <c r="F50" s="73"/>
      <c r="G50" s="73"/>
      <c r="H50" s="73"/>
      <c r="I50" s="73"/>
      <c r="J50" s="73"/>
      <c r="K50" s="33"/>
      <c r="L50" s="1"/>
      <c r="M50" s="81"/>
      <c r="N50" s="81"/>
      <c r="O50" s="81"/>
      <c r="P50" s="81"/>
      <c r="Q50" s="81"/>
      <c r="R50" s="81"/>
      <c r="S50" s="81"/>
      <c r="T50" s="81"/>
      <c r="U50" s="81"/>
      <c r="V50" s="1"/>
    </row>
    <row r="51" spans="1:22" ht="15" customHeight="1" x14ac:dyDescent="0.25">
      <c r="A51" s="1"/>
      <c r="B51" s="72"/>
      <c r="C51" s="73"/>
      <c r="D51" s="73"/>
      <c r="E51" s="73"/>
      <c r="F51" s="73"/>
      <c r="G51" s="73"/>
      <c r="H51" s="73"/>
      <c r="I51" s="73"/>
      <c r="J51" s="73"/>
      <c r="K51" s="33"/>
      <c r="L51" s="1"/>
      <c r="M51" s="1"/>
      <c r="N51" s="1"/>
      <c r="O51" s="1"/>
      <c r="P51" s="1"/>
      <c r="Q51" s="1"/>
      <c r="R51" s="1"/>
      <c r="S51" s="1"/>
      <c r="T51" s="1"/>
      <c r="U51" s="1"/>
      <c r="V51" s="1"/>
    </row>
    <row r="52" spans="1:22" ht="15" customHeight="1" thickBot="1" x14ac:dyDescent="0.3">
      <c r="A52" s="1"/>
      <c r="B52" s="74"/>
      <c r="C52" s="75"/>
      <c r="D52" s="75"/>
      <c r="E52" s="75"/>
      <c r="F52" s="75"/>
      <c r="G52" s="75"/>
      <c r="H52" s="75"/>
      <c r="I52" s="75"/>
      <c r="J52" s="75"/>
      <c r="K52" s="34"/>
      <c r="L52" s="1"/>
      <c r="M52" s="1"/>
      <c r="N52" s="1"/>
      <c r="O52" s="1"/>
      <c r="P52" s="1"/>
      <c r="Q52" s="1"/>
      <c r="R52" s="1"/>
      <c r="S52" s="1"/>
      <c r="T52" s="1"/>
      <c r="U52" s="1"/>
      <c r="V52" s="1"/>
    </row>
    <row r="53" spans="1:22" x14ac:dyDescent="0.25">
      <c r="A53" s="1"/>
      <c r="B53" s="13"/>
      <c r="C53" s="13"/>
      <c r="D53" s="14"/>
      <c r="E53" s="13"/>
      <c r="F53" s="13"/>
      <c r="G53" s="13"/>
      <c r="H53" s="13"/>
      <c r="I53" s="13"/>
      <c r="J53" s="13"/>
      <c r="K53" s="13"/>
      <c r="L53" s="1"/>
      <c r="M53" s="1"/>
      <c r="N53" s="1"/>
      <c r="O53" s="1"/>
      <c r="P53" s="1"/>
      <c r="Q53" s="1"/>
      <c r="R53" s="1"/>
      <c r="S53" s="1"/>
      <c r="T53" s="1"/>
      <c r="U53" s="1"/>
      <c r="V53" s="1"/>
    </row>
    <row r="54" spans="1:22" x14ac:dyDescent="0.25">
      <c r="A54" s="1"/>
      <c r="B54" s="3"/>
      <c r="C54" s="3"/>
      <c r="D54" s="4"/>
      <c r="E54" s="3"/>
      <c r="F54" s="3"/>
      <c r="G54" s="3"/>
      <c r="H54" s="3"/>
      <c r="I54" s="3"/>
      <c r="J54" s="3"/>
      <c r="K54" s="3"/>
      <c r="L54" s="1"/>
      <c r="M54" s="1"/>
      <c r="N54" s="1"/>
      <c r="O54" s="1"/>
      <c r="P54" s="1"/>
      <c r="Q54" s="1"/>
      <c r="R54" s="1"/>
      <c r="S54" s="1"/>
      <c r="T54" s="1"/>
      <c r="U54" s="1"/>
      <c r="V54" s="1"/>
    </row>
    <row r="55" spans="1:22" x14ac:dyDescent="0.25">
      <c r="A55" s="1"/>
      <c r="B55" s="1"/>
      <c r="C55" s="1"/>
      <c r="D55" s="2"/>
      <c r="E55" s="1"/>
      <c r="F55" s="1"/>
      <c r="G55" s="1"/>
      <c r="H55" s="1"/>
      <c r="I55" s="1"/>
      <c r="J55" s="1"/>
      <c r="K55" s="1"/>
      <c r="L55" s="1"/>
      <c r="M55" s="1"/>
      <c r="N55" s="1"/>
      <c r="O55" s="1"/>
      <c r="P55" s="1"/>
      <c r="Q55" s="1"/>
      <c r="R55" s="1"/>
      <c r="S55" s="1"/>
      <c r="T55" s="1"/>
      <c r="U55" s="1"/>
      <c r="V55" s="1"/>
    </row>
    <row r="56" spans="1:22" ht="15.75" x14ac:dyDescent="0.25">
      <c r="A56" s="1"/>
      <c r="B56" s="29" t="s">
        <v>1</v>
      </c>
      <c r="C56" s="29" t="s">
        <v>153</v>
      </c>
      <c r="D56" s="5" t="s">
        <v>2</v>
      </c>
      <c r="E56" s="29" t="s">
        <v>378</v>
      </c>
      <c r="F56" s="29" t="s">
        <v>3</v>
      </c>
      <c r="G56" s="29" t="s">
        <v>379</v>
      </c>
      <c r="H56" s="29" t="s">
        <v>380</v>
      </c>
      <c r="I56" s="29" t="s">
        <v>381</v>
      </c>
      <c r="J56" s="29" t="s">
        <v>382</v>
      </c>
      <c r="K56" s="29" t="s">
        <v>383</v>
      </c>
      <c r="L56" s="1"/>
      <c r="M56" s="1"/>
      <c r="N56" s="1"/>
      <c r="O56" s="1"/>
      <c r="P56" s="1"/>
      <c r="Q56" s="1"/>
      <c r="R56" s="1"/>
      <c r="S56" s="1"/>
      <c r="T56" s="1"/>
      <c r="U56" s="1"/>
      <c r="V56" s="1"/>
    </row>
    <row r="57" spans="1:22" x14ac:dyDescent="0.25">
      <c r="A57" s="1"/>
      <c r="B57" s="7"/>
      <c r="C57" s="7"/>
      <c r="D57" s="8">
        <f>DAYS360(B57,C57,)/30</f>
        <v>0</v>
      </c>
      <c r="E57" s="6"/>
      <c r="F57" s="9" t="s">
        <v>152</v>
      </c>
      <c r="G57" s="6"/>
      <c r="H57" s="6"/>
      <c r="I57" s="6"/>
      <c r="J57" s="6"/>
      <c r="K57" s="7"/>
      <c r="L57" s="1"/>
      <c r="M57" s="1"/>
      <c r="N57" s="1"/>
      <c r="O57" s="1"/>
      <c r="P57" s="1"/>
      <c r="Q57" s="1"/>
      <c r="R57" s="1"/>
      <c r="S57" s="1"/>
      <c r="T57" s="1"/>
      <c r="U57" s="1"/>
      <c r="V57" s="1"/>
    </row>
    <row r="58" spans="1:22" x14ac:dyDescent="0.25">
      <c r="A58" s="1"/>
      <c r="B58" s="38" t="s">
        <v>384</v>
      </c>
      <c r="C58" s="10"/>
      <c r="D58" s="11"/>
      <c r="E58" s="10"/>
      <c r="F58" s="10"/>
      <c r="G58" s="10"/>
      <c r="H58" s="10"/>
      <c r="I58" s="10"/>
      <c r="J58" s="10"/>
      <c r="K58" s="10"/>
      <c r="L58" s="1"/>
      <c r="M58" s="1"/>
      <c r="N58" s="1"/>
      <c r="O58" s="1"/>
      <c r="P58" s="1"/>
      <c r="Q58" s="1"/>
      <c r="R58" s="1"/>
      <c r="S58" s="1"/>
      <c r="T58" s="1"/>
      <c r="U58" s="1"/>
      <c r="V58" s="1"/>
    </row>
    <row r="59" spans="1:22" ht="15.75" x14ac:dyDescent="0.25">
      <c r="A59" s="1"/>
      <c r="B59" s="29" t="s">
        <v>6</v>
      </c>
      <c r="C59" s="29" t="s">
        <v>5</v>
      </c>
      <c r="D59" s="29" t="s">
        <v>7</v>
      </c>
      <c r="E59" s="29" t="s">
        <v>4</v>
      </c>
      <c r="F59" s="10"/>
      <c r="G59" s="10"/>
      <c r="H59" s="10"/>
      <c r="I59" s="10"/>
      <c r="J59" s="10"/>
      <c r="K59" s="1"/>
      <c r="L59" s="1"/>
      <c r="M59" s="1"/>
      <c r="N59" s="1"/>
      <c r="O59" s="1"/>
      <c r="P59" s="1"/>
      <c r="Q59" s="1"/>
      <c r="R59" s="1"/>
      <c r="S59" s="1"/>
      <c r="T59" s="1"/>
      <c r="U59" s="1"/>
      <c r="V59" s="1"/>
    </row>
    <row r="60" spans="1:22" ht="15.75" x14ac:dyDescent="0.25">
      <c r="A60" s="1"/>
      <c r="B60" s="6"/>
      <c r="C60" s="7"/>
      <c r="D60" s="12"/>
      <c r="E60" s="12"/>
      <c r="F60" s="10"/>
      <c r="G60" s="10"/>
      <c r="H60" s="10"/>
      <c r="I60" s="10"/>
      <c r="J60" s="10"/>
      <c r="K60" s="1"/>
      <c r="L60" s="1"/>
      <c r="M60" s="1"/>
      <c r="N60" s="1"/>
      <c r="O60" s="1"/>
      <c r="P60" s="1"/>
      <c r="Q60" s="1"/>
      <c r="R60" s="1"/>
      <c r="S60" s="1"/>
      <c r="T60" s="1"/>
      <c r="U60" s="1"/>
      <c r="V60" s="1"/>
    </row>
    <row r="61" spans="1:22" ht="15.75" thickBot="1" x14ac:dyDescent="0.3">
      <c r="A61" s="1"/>
      <c r="B61" s="10"/>
      <c r="C61" s="10"/>
      <c r="D61" s="11"/>
      <c r="E61" s="10"/>
      <c r="F61" s="10"/>
      <c r="G61" s="10"/>
      <c r="H61" s="10"/>
      <c r="I61" s="10"/>
      <c r="J61" s="10"/>
      <c r="K61" s="1"/>
      <c r="L61" s="1"/>
      <c r="M61" s="1"/>
      <c r="N61" s="1"/>
      <c r="O61" s="1"/>
      <c r="P61" s="1"/>
      <c r="Q61" s="1"/>
      <c r="R61" s="1"/>
      <c r="S61" s="1"/>
      <c r="T61" s="1"/>
      <c r="U61" s="1"/>
      <c r="V61" s="1"/>
    </row>
    <row r="62" spans="1:22" ht="16.5" thickBot="1" x14ac:dyDescent="0.3">
      <c r="A62" s="1"/>
      <c r="B62" s="76" t="s">
        <v>377</v>
      </c>
      <c r="C62" s="77"/>
      <c r="D62" s="77"/>
      <c r="E62" s="77"/>
      <c r="F62" s="77"/>
      <c r="G62" s="78"/>
      <c r="H62" s="79"/>
      <c r="I62" s="79"/>
      <c r="J62" s="79"/>
      <c r="K62" s="36" t="s">
        <v>389</v>
      </c>
      <c r="L62" s="1"/>
      <c r="M62" s="37" t="s">
        <v>368</v>
      </c>
      <c r="N62" s="1"/>
      <c r="O62" s="1"/>
      <c r="P62" s="1"/>
      <c r="Q62" s="1"/>
      <c r="R62" s="1"/>
      <c r="S62" s="1"/>
      <c r="T62" s="1"/>
      <c r="U62" s="1"/>
      <c r="V62" s="1"/>
    </row>
    <row r="63" spans="1:22" ht="15" customHeight="1" thickBot="1" x14ac:dyDescent="0.3">
      <c r="A63" s="1"/>
      <c r="B63" s="70" t="s">
        <v>395</v>
      </c>
      <c r="C63" s="71"/>
      <c r="D63" s="71"/>
      <c r="E63" s="71"/>
      <c r="F63" s="71"/>
      <c r="G63" s="71"/>
      <c r="H63" s="71"/>
      <c r="I63" s="71"/>
      <c r="J63" s="71"/>
      <c r="K63" s="35">
        <f>LEN(TRIM(B63))-LEN(SUBSTITUTE(B63," ",""))+1</f>
        <v>172</v>
      </c>
      <c r="L63" s="1"/>
      <c r="M63" s="80" t="s">
        <v>367</v>
      </c>
      <c r="N63" s="82"/>
      <c r="O63" s="82"/>
      <c r="P63" s="82"/>
      <c r="Q63" s="82"/>
      <c r="R63" s="82"/>
      <c r="S63" s="82"/>
      <c r="T63" s="82"/>
      <c r="U63" s="82"/>
      <c r="V63" s="1"/>
    </row>
    <row r="64" spans="1:22" ht="15" customHeight="1" x14ac:dyDescent="0.25">
      <c r="A64" s="1"/>
      <c r="B64" s="72"/>
      <c r="C64" s="73"/>
      <c r="D64" s="73"/>
      <c r="E64" s="73"/>
      <c r="F64" s="73"/>
      <c r="G64" s="73"/>
      <c r="H64" s="73"/>
      <c r="I64" s="73"/>
      <c r="J64" s="73"/>
      <c r="K64" s="39" t="s">
        <v>390</v>
      </c>
      <c r="L64" s="1"/>
      <c r="M64" s="82"/>
      <c r="N64" s="82"/>
      <c r="O64" s="82"/>
      <c r="P64" s="82"/>
      <c r="Q64" s="82"/>
      <c r="R64" s="82"/>
      <c r="S64" s="82"/>
      <c r="T64" s="82"/>
      <c r="U64" s="82"/>
      <c r="V64" s="1"/>
    </row>
    <row r="65" spans="1:22" ht="15" customHeight="1" thickBot="1" x14ac:dyDescent="0.3">
      <c r="A65" s="1"/>
      <c r="B65" s="72"/>
      <c r="C65" s="73"/>
      <c r="D65" s="73"/>
      <c r="E65" s="73"/>
      <c r="F65" s="73"/>
      <c r="G65" s="73"/>
      <c r="H65" s="73"/>
      <c r="I65" s="73"/>
      <c r="J65" s="73"/>
      <c r="K65" s="40" t="s">
        <v>391</v>
      </c>
      <c r="L65" s="1"/>
      <c r="M65" s="82"/>
      <c r="N65" s="82"/>
      <c r="O65" s="82"/>
      <c r="P65" s="82"/>
      <c r="Q65" s="82"/>
      <c r="R65" s="82"/>
      <c r="S65" s="82"/>
      <c r="T65" s="82"/>
      <c r="U65" s="82"/>
      <c r="V65" s="1"/>
    </row>
    <row r="66" spans="1:22" ht="15" customHeight="1" x14ac:dyDescent="0.25">
      <c r="A66" s="1"/>
      <c r="B66" s="72"/>
      <c r="C66" s="73"/>
      <c r="D66" s="73"/>
      <c r="E66" s="73"/>
      <c r="F66" s="73"/>
      <c r="G66" s="73"/>
      <c r="H66" s="73"/>
      <c r="I66" s="73"/>
      <c r="J66" s="73"/>
      <c r="K66" s="33"/>
      <c r="L66" s="1"/>
      <c r="M66" s="1"/>
      <c r="N66" s="1"/>
      <c r="O66" s="1"/>
      <c r="P66" s="1"/>
      <c r="Q66" s="1"/>
      <c r="R66" s="1"/>
      <c r="S66" s="1"/>
      <c r="T66" s="1"/>
      <c r="U66" s="1"/>
      <c r="V66" s="1"/>
    </row>
    <row r="67" spans="1:22" ht="15" customHeight="1" x14ac:dyDescent="0.25">
      <c r="A67" s="1"/>
      <c r="B67" s="72"/>
      <c r="C67" s="73"/>
      <c r="D67" s="73"/>
      <c r="E67" s="73"/>
      <c r="F67" s="73"/>
      <c r="G67" s="73"/>
      <c r="H67" s="73"/>
      <c r="I67" s="73"/>
      <c r="J67" s="73"/>
      <c r="K67" s="33"/>
      <c r="L67" s="1"/>
      <c r="M67" s="1"/>
      <c r="N67" s="1"/>
      <c r="O67" s="1"/>
      <c r="P67" s="1"/>
      <c r="Q67" s="1"/>
      <c r="R67" s="1"/>
      <c r="S67" s="1"/>
      <c r="T67" s="1"/>
      <c r="U67" s="1"/>
      <c r="V67" s="1"/>
    </row>
    <row r="68" spans="1:22" ht="15" customHeight="1" thickBot="1" x14ac:dyDescent="0.3">
      <c r="A68" s="1"/>
      <c r="B68" s="74"/>
      <c r="C68" s="75"/>
      <c r="D68" s="75"/>
      <c r="E68" s="75"/>
      <c r="F68" s="75"/>
      <c r="G68" s="75"/>
      <c r="H68" s="75"/>
      <c r="I68" s="75"/>
      <c r="J68" s="75"/>
      <c r="K68" s="34"/>
      <c r="L68" s="1"/>
      <c r="M68" s="1"/>
      <c r="N68" s="1"/>
      <c r="O68" s="1"/>
      <c r="P68" s="1"/>
      <c r="Q68" s="1"/>
      <c r="R68" s="1"/>
      <c r="S68" s="1"/>
      <c r="T68" s="1"/>
      <c r="U68" s="1"/>
      <c r="V68" s="1"/>
    </row>
    <row r="69" spans="1:22" x14ac:dyDescent="0.25">
      <c r="A69" s="1"/>
      <c r="B69" s="13"/>
      <c r="C69" s="13"/>
      <c r="D69" s="14"/>
      <c r="E69" s="13"/>
      <c r="F69" s="13"/>
      <c r="G69" s="13"/>
      <c r="H69" s="13"/>
      <c r="I69" s="13"/>
      <c r="J69" s="13"/>
      <c r="K69" s="13"/>
      <c r="L69" s="1"/>
      <c r="M69" s="1"/>
      <c r="N69" s="1"/>
      <c r="O69" s="1"/>
      <c r="P69" s="1"/>
      <c r="Q69" s="1"/>
      <c r="R69" s="1"/>
      <c r="S69" s="1"/>
      <c r="T69" s="1"/>
      <c r="U69" s="1"/>
      <c r="V69" s="1"/>
    </row>
    <row r="70" spans="1:22" x14ac:dyDescent="0.25">
      <c r="A70" s="1"/>
      <c r="B70" s="3"/>
      <c r="C70" s="3"/>
      <c r="D70" s="4"/>
      <c r="E70" s="3"/>
      <c r="F70" s="3"/>
      <c r="G70" s="3"/>
      <c r="H70" s="3"/>
      <c r="I70" s="3"/>
      <c r="J70" s="3"/>
      <c r="K70" s="3"/>
      <c r="L70" s="1"/>
      <c r="M70" s="1"/>
      <c r="N70" s="1"/>
      <c r="O70" s="1"/>
      <c r="P70" s="1"/>
      <c r="Q70" s="1"/>
      <c r="R70" s="1"/>
      <c r="S70" s="1"/>
      <c r="T70" s="1"/>
      <c r="U70" s="1"/>
      <c r="V70" s="1"/>
    </row>
    <row r="71" spans="1:22" x14ac:dyDescent="0.25">
      <c r="A71" s="1"/>
      <c r="B71" s="1"/>
      <c r="C71" s="1"/>
      <c r="D71" s="2"/>
      <c r="E71" s="1"/>
      <c r="F71" s="1"/>
      <c r="G71" s="1"/>
      <c r="H71" s="1"/>
      <c r="I71" s="1"/>
      <c r="J71" s="1"/>
      <c r="K71" s="1"/>
      <c r="L71" s="1"/>
      <c r="M71" s="1"/>
      <c r="N71" s="1"/>
      <c r="O71" s="1"/>
      <c r="P71" s="1"/>
      <c r="Q71" s="1"/>
      <c r="R71" s="1"/>
      <c r="S71" s="1"/>
      <c r="T71" s="1"/>
      <c r="U71" s="1"/>
      <c r="V71" s="1"/>
    </row>
    <row r="72" spans="1:22" ht="15.75" x14ac:dyDescent="0.25">
      <c r="A72" s="1"/>
      <c r="B72" s="29" t="s">
        <v>1</v>
      </c>
      <c r="C72" s="29" t="s">
        <v>153</v>
      </c>
      <c r="D72" s="5" t="s">
        <v>2</v>
      </c>
      <c r="E72" s="29" t="s">
        <v>378</v>
      </c>
      <c r="F72" s="29" t="s">
        <v>3</v>
      </c>
      <c r="G72" s="29" t="s">
        <v>379</v>
      </c>
      <c r="H72" s="29" t="s">
        <v>380</v>
      </c>
      <c r="I72" s="29" t="s">
        <v>381</v>
      </c>
      <c r="J72" s="29" t="s">
        <v>382</v>
      </c>
      <c r="K72" s="29" t="s">
        <v>383</v>
      </c>
      <c r="L72" s="1"/>
      <c r="M72" s="1"/>
      <c r="N72" s="1"/>
      <c r="O72" s="1"/>
      <c r="P72" s="1"/>
      <c r="Q72" s="1"/>
      <c r="R72" s="1"/>
      <c r="S72" s="1"/>
      <c r="T72" s="1"/>
      <c r="U72" s="1"/>
      <c r="V72" s="1"/>
    </row>
    <row r="73" spans="1:22" x14ac:dyDescent="0.25">
      <c r="A73" s="1"/>
      <c r="B73" s="7"/>
      <c r="C73" s="7"/>
      <c r="D73" s="8">
        <f>DAYS360(B73,C73,)/30</f>
        <v>0</v>
      </c>
      <c r="E73" s="6"/>
      <c r="F73" s="9" t="s">
        <v>152</v>
      </c>
      <c r="G73" s="6"/>
      <c r="H73" s="6"/>
      <c r="I73" s="6"/>
      <c r="J73" s="6"/>
      <c r="K73" s="7"/>
      <c r="L73" s="1"/>
      <c r="M73" s="1"/>
      <c r="N73" s="1"/>
      <c r="O73" s="1"/>
      <c r="P73" s="1"/>
      <c r="Q73" s="1"/>
      <c r="R73" s="1"/>
      <c r="S73" s="1"/>
      <c r="T73" s="1"/>
      <c r="U73" s="1"/>
      <c r="V73" s="1"/>
    </row>
    <row r="74" spans="1:22" x14ac:dyDescent="0.25">
      <c r="A74" s="1"/>
      <c r="B74" s="38" t="s">
        <v>384</v>
      </c>
      <c r="C74" s="10"/>
      <c r="D74" s="11"/>
      <c r="E74" s="10"/>
      <c r="F74" s="10"/>
      <c r="G74" s="10"/>
      <c r="H74" s="10"/>
      <c r="I74" s="10"/>
      <c r="J74" s="10"/>
      <c r="K74" s="10"/>
      <c r="L74" s="1"/>
      <c r="M74" s="1"/>
      <c r="N74" s="1"/>
      <c r="O74" s="1"/>
      <c r="P74" s="1"/>
      <c r="Q74" s="1"/>
      <c r="R74" s="1"/>
      <c r="S74" s="1"/>
      <c r="T74" s="1"/>
      <c r="U74" s="1"/>
      <c r="V74" s="1"/>
    </row>
    <row r="75" spans="1:22" ht="15.75" x14ac:dyDescent="0.25">
      <c r="A75" s="1"/>
      <c r="B75" s="29" t="s">
        <v>6</v>
      </c>
      <c r="C75" s="29" t="s">
        <v>5</v>
      </c>
      <c r="D75" s="29" t="s">
        <v>7</v>
      </c>
      <c r="E75" s="29" t="s">
        <v>4</v>
      </c>
      <c r="F75" s="10"/>
      <c r="G75" s="10"/>
      <c r="H75" s="10"/>
      <c r="I75" s="10"/>
      <c r="J75" s="10"/>
      <c r="K75" s="1"/>
      <c r="L75" s="1"/>
      <c r="M75" s="1"/>
      <c r="N75" s="1"/>
      <c r="O75" s="1"/>
      <c r="P75" s="1"/>
      <c r="Q75" s="1"/>
      <c r="R75" s="1"/>
      <c r="S75" s="1"/>
      <c r="T75" s="1"/>
      <c r="U75" s="1"/>
      <c r="V75" s="1"/>
    </row>
    <row r="76" spans="1:22" ht="15.75" x14ac:dyDescent="0.25">
      <c r="A76" s="1"/>
      <c r="B76" s="6"/>
      <c r="C76" s="7"/>
      <c r="D76" s="12"/>
      <c r="E76" s="12"/>
      <c r="F76" s="10"/>
      <c r="G76" s="10"/>
      <c r="H76" s="10"/>
      <c r="I76" s="10"/>
      <c r="J76" s="10"/>
      <c r="K76" s="1"/>
      <c r="L76" s="1"/>
      <c r="M76" s="1"/>
      <c r="N76" s="1"/>
      <c r="O76" s="1"/>
      <c r="P76" s="1"/>
      <c r="Q76" s="1"/>
      <c r="R76" s="1"/>
      <c r="S76" s="1"/>
      <c r="T76" s="1"/>
      <c r="U76" s="1"/>
      <c r="V76" s="1"/>
    </row>
    <row r="77" spans="1:22" ht="15.75" thickBot="1" x14ac:dyDescent="0.3">
      <c r="A77" s="1"/>
      <c r="B77" s="10"/>
      <c r="C77" s="10"/>
      <c r="D77" s="11"/>
      <c r="E77" s="10"/>
      <c r="F77" s="10"/>
      <c r="G77" s="10"/>
      <c r="H77" s="10"/>
      <c r="I77" s="10"/>
      <c r="J77" s="10"/>
      <c r="K77" s="1"/>
      <c r="L77" s="1"/>
      <c r="M77" s="1"/>
      <c r="N77" s="1"/>
      <c r="O77" s="1"/>
      <c r="P77" s="1"/>
      <c r="Q77" s="1"/>
      <c r="R77" s="1"/>
      <c r="S77" s="1"/>
      <c r="T77" s="1"/>
      <c r="U77" s="1"/>
      <c r="V77" s="1"/>
    </row>
    <row r="78" spans="1:22" ht="16.5" thickBot="1" x14ac:dyDescent="0.3">
      <c r="A78" s="1"/>
      <c r="B78" s="76" t="s">
        <v>377</v>
      </c>
      <c r="C78" s="77"/>
      <c r="D78" s="77"/>
      <c r="E78" s="77"/>
      <c r="F78" s="77"/>
      <c r="G78" s="78"/>
      <c r="H78" s="79"/>
      <c r="I78" s="79"/>
      <c r="J78" s="79"/>
      <c r="K78" s="36" t="s">
        <v>389</v>
      </c>
      <c r="L78" s="1"/>
      <c r="M78" s="1"/>
      <c r="N78" s="1"/>
      <c r="O78" s="1"/>
      <c r="P78" s="1"/>
      <c r="Q78" s="1"/>
      <c r="R78" s="1"/>
      <c r="S78" s="1"/>
      <c r="T78" s="1"/>
      <c r="U78" s="1"/>
      <c r="V78" s="1"/>
    </row>
    <row r="79" spans="1:22" ht="15" customHeight="1" thickBot="1" x14ac:dyDescent="0.3">
      <c r="A79" s="1"/>
      <c r="B79" s="70" t="s">
        <v>395</v>
      </c>
      <c r="C79" s="71"/>
      <c r="D79" s="71"/>
      <c r="E79" s="71"/>
      <c r="F79" s="71"/>
      <c r="G79" s="71"/>
      <c r="H79" s="71"/>
      <c r="I79" s="71"/>
      <c r="J79" s="71"/>
      <c r="K79" s="35">
        <f>LEN(TRIM(B79))-LEN(SUBSTITUTE(B79," ",""))+1</f>
        <v>172</v>
      </c>
      <c r="L79" s="1"/>
      <c r="M79" s="1"/>
      <c r="N79" s="1"/>
      <c r="O79" s="1"/>
      <c r="P79" s="1"/>
      <c r="Q79" s="1"/>
      <c r="R79" s="1"/>
      <c r="S79" s="1"/>
      <c r="T79" s="1"/>
      <c r="U79" s="1"/>
      <c r="V79" s="1"/>
    </row>
    <row r="80" spans="1:22" ht="15" customHeight="1" x14ac:dyDescent="0.25">
      <c r="A80" s="1"/>
      <c r="B80" s="72"/>
      <c r="C80" s="73"/>
      <c r="D80" s="73"/>
      <c r="E80" s="73"/>
      <c r="F80" s="73"/>
      <c r="G80" s="73"/>
      <c r="H80" s="73"/>
      <c r="I80" s="73"/>
      <c r="J80" s="73"/>
      <c r="K80" s="39" t="s">
        <v>390</v>
      </c>
      <c r="L80" s="1"/>
      <c r="M80" s="1"/>
      <c r="N80" s="1"/>
      <c r="O80" s="1"/>
      <c r="P80" s="1"/>
      <c r="Q80" s="1"/>
      <c r="R80" s="1"/>
      <c r="S80" s="1"/>
      <c r="T80" s="1"/>
      <c r="U80" s="1"/>
      <c r="V80" s="1"/>
    </row>
    <row r="81" spans="1:22" ht="15" customHeight="1" thickBot="1" x14ac:dyDescent="0.3">
      <c r="A81" s="1"/>
      <c r="B81" s="72"/>
      <c r="C81" s="73"/>
      <c r="D81" s="73"/>
      <c r="E81" s="73"/>
      <c r="F81" s="73"/>
      <c r="G81" s="73"/>
      <c r="H81" s="73"/>
      <c r="I81" s="73"/>
      <c r="J81" s="73"/>
      <c r="K81" s="40" t="s">
        <v>391</v>
      </c>
      <c r="L81" s="1"/>
      <c r="M81" s="1"/>
      <c r="N81" s="1"/>
      <c r="O81" s="1"/>
      <c r="P81" s="1"/>
      <c r="Q81" s="1"/>
      <c r="R81" s="1"/>
      <c r="S81" s="1"/>
      <c r="T81" s="1"/>
      <c r="U81" s="1"/>
      <c r="V81" s="1"/>
    </row>
    <row r="82" spans="1:22" ht="15" customHeight="1" x14ac:dyDescent="0.25">
      <c r="A82" s="1"/>
      <c r="B82" s="72"/>
      <c r="C82" s="73"/>
      <c r="D82" s="73"/>
      <c r="E82" s="73"/>
      <c r="F82" s="73"/>
      <c r="G82" s="73"/>
      <c r="H82" s="73"/>
      <c r="I82" s="73"/>
      <c r="J82" s="73"/>
      <c r="K82" s="33"/>
      <c r="L82" s="1"/>
      <c r="M82" s="1"/>
      <c r="N82" s="1"/>
      <c r="O82" s="1"/>
      <c r="P82" s="1"/>
      <c r="Q82" s="1"/>
      <c r="R82" s="1"/>
      <c r="S82" s="1"/>
      <c r="T82" s="1"/>
      <c r="U82" s="1"/>
      <c r="V82" s="1"/>
    </row>
    <row r="83" spans="1:22" ht="15" customHeight="1" x14ac:dyDescent="0.25">
      <c r="A83" s="1"/>
      <c r="B83" s="72"/>
      <c r="C83" s="73"/>
      <c r="D83" s="73"/>
      <c r="E83" s="73"/>
      <c r="F83" s="73"/>
      <c r="G83" s="73"/>
      <c r="H83" s="73"/>
      <c r="I83" s="73"/>
      <c r="J83" s="73"/>
      <c r="K83" s="33"/>
      <c r="L83" s="1"/>
      <c r="M83" s="1"/>
      <c r="N83" s="1"/>
      <c r="O83" s="1"/>
      <c r="P83" s="1"/>
      <c r="Q83" s="1"/>
      <c r="R83" s="1"/>
      <c r="S83" s="1"/>
      <c r="T83" s="1"/>
      <c r="U83" s="1"/>
      <c r="V83" s="1"/>
    </row>
    <row r="84" spans="1:22" ht="15" customHeight="1" thickBot="1" x14ac:dyDescent="0.3">
      <c r="A84" s="1"/>
      <c r="B84" s="74"/>
      <c r="C84" s="75"/>
      <c r="D84" s="75"/>
      <c r="E84" s="75"/>
      <c r="F84" s="75"/>
      <c r="G84" s="75"/>
      <c r="H84" s="75"/>
      <c r="I84" s="75"/>
      <c r="J84" s="75"/>
      <c r="K84" s="34"/>
      <c r="L84" s="1"/>
      <c r="M84" s="1"/>
      <c r="N84" s="1"/>
      <c r="O84" s="1"/>
      <c r="P84" s="1"/>
      <c r="Q84" s="1"/>
      <c r="R84" s="1"/>
      <c r="S84" s="1"/>
      <c r="T84" s="1"/>
      <c r="U84" s="1"/>
      <c r="V84" s="1"/>
    </row>
    <row r="85" spans="1:22" x14ac:dyDescent="0.25">
      <c r="A85" s="1"/>
      <c r="B85" s="13"/>
      <c r="C85" s="13"/>
      <c r="D85" s="14"/>
      <c r="E85" s="13"/>
      <c r="F85" s="13"/>
      <c r="G85" s="13"/>
      <c r="H85" s="13"/>
      <c r="I85" s="13"/>
      <c r="J85" s="13"/>
      <c r="K85" s="13"/>
      <c r="L85" s="1"/>
      <c r="M85" s="1"/>
      <c r="N85" s="1"/>
      <c r="O85" s="1"/>
      <c r="P85" s="1"/>
      <c r="Q85" s="1"/>
      <c r="R85" s="1"/>
      <c r="S85" s="1"/>
      <c r="T85" s="1"/>
      <c r="U85" s="1"/>
      <c r="V85" s="1"/>
    </row>
    <row r="86" spans="1:22" x14ac:dyDescent="0.25">
      <c r="A86" s="1"/>
      <c r="B86" s="3"/>
      <c r="C86" s="3"/>
      <c r="D86" s="4"/>
      <c r="E86" s="3"/>
      <c r="F86" s="3"/>
      <c r="G86" s="3"/>
      <c r="H86" s="3"/>
      <c r="I86" s="3"/>
      <c r="J86" s="3"/>
      <c r="K86" s="3"/>
      <c r="L86" s="1"/>
      <c r="M86" s="1"/>
      <c r="N86" s="1"/>
      <c r="O86" s="1"/>
      <c r="P86" s="1"/>
      <c r="Q86" s="1"/>
      <c r="R86" s="1"/>
      <c r="S86" s="1"/>
      <c r="T86" s="1"/>
      <c r="U86" s="1"/>
      <c r="V86" s="1"/>
    </row>
    <row r="87" spans="1:22" x14ac:dyDescent="0.25">
      <c r="A87" s="1"/>
      <c r="B87" s="1"/>
      <c r="C87" s="1"/>
      <c r="D87" s="2"/>
      <c r="E87" s="1"/>
      <c r="F87" s="1"/>
      <c r="G87" s="1"/>
      <c r="H87" s="1"/>
      <c r="I87" s="1"/>
      <c r="J87" s="1"/>
      <c r="K87" s="1"/>
      <c r="L87" s="1"/>
      <c r="M87" s="1"/>
      <c r="N87" s="1"/>
      <c r="O87" s="1"/>
      <c r="P87" s="1"/>
      <c r="Q87" s="1"/>
      <c r="R87" s="1"/>
      <c r="S87" s="1"/>
      <c r="T87" s="1"/>
      <c r="U87" s="1"/>
      <c r="V87" s="1"/>
    </row>
    <row r="88" spans="1:22" ht="15.75" x14ac:dyDescent="0.25">
      <c r="A88" s="1"/>
      <c r="B88" s="29" t="s">
        <v>1</v>
      </c>
      <c r="C88" s="29" t="s">
        <v>153</v>
      </c>
      <c r="D88" s="5" t="s">
        <v>2</v>
      </c>
      <c r="E88" s="29" t="s">
        <v>378</v>
      </c>
      <c r="F88" s="29" t="s">
        <v>3</v>
      </c>
      <c r="G88" s="29" t="s">
        <v>379</v>
      </c>
      <c r="H88" s="29" t="s">
        <v>380</v>
      </c>
      <c r="I88" s="29" t="s">
        <v>381</v>
      </c>
      <c r="J88" s="29" t="s">
        <v>382</v>
      </c>
      <c r="K88" s="29" t="s">
        <v>383</v>
      </c>
      <c r="L88" s="1"/>
      <c r="M88" s="1"/>
      <c r="N88" s="1"/>
      <c r="O88" s="1"/>
      <c r="P88" s="1"/>
      <c r="Q88" s="1"/>
      <c r="R88" s="1"/>
      <c r="S88" s="1"/>
      <c r="T88" s="1"/>
      <c r="U88" s="1"/>
      <c r="V88" s="1"/>
    </row>
    <row r="89" spans="1:22" x14ac:dyDescent="0.25">
      <c r="A89" s="1"/>
      <c r="B89" s="7"/>
      <c r="C89" s="7"/>
      <c r="D89" s="8">
        <f>DAYS360(B89,C89,)/30</f>
        <v>0</v>
      </c>
      <c r="E89" s="6"/>
      <c r="F89" s="9" t="s">
        <v>152</v>
      </c>
      <c r="G89" s="6"/>
      <c r="H89" s="6"/>
      <c r="I89" s="6"/>
      <c r="J89" s="6"/>
      <c r="K89" s="7"/>
      <c r="L89" s="1"/>
      <c r="M89" s="1"/>
      <c r="N89" s="1"/>
      <c r="O89" s="1"/>
      <c r="P89" s="1"/>
      <c r="Q89" s="1"/>
      <c r="R89" s="1"/>
      <c r="S89" s="1"/>
      <c r="T89" s="1"/>
      <c r="U89" s="1"/>
      <c r="V89" s="1"/>
    </row>
    <row r="90" spans="1:22" x14ac:dyDescent="0.25">
      <c r="A90" s="1"/>
      <c r="B90" s="38" t="s">
        <v>384</v>
      </c>
      <c r="C90" s="10"/>
      <c r="D90" s="11"/>
      <c r="E90" s="10"/>
      <c r="F90" s="10"/>
      <c r="G90" s="10"/>
      <c r="H90" s="10"/>
      <c r="I90" s="10"/>
      <c r="J90" s="10"/>
      <c r="K90" s="10"/>
      <c r="L90" s="1"/>
      <c r="M90" s="1"/>
      <c r="N90" s="1"/>
      <c r="O90" s="1"/>
      <c r="P90" s="1"/>
      <c r="Q90" s="1"/>
      <c r="R90" s="1"/>
      <c r="S90" s="1"/>
      <c r="T90" s="1"/>
      <c r="U90" s="1"/>
      <c r="V90" s="1"/>
    </row>
    <row r="91" spans="1:22" ht="15.75" x14ac:dyDescent="0.25">
      <c r="A91" s="1"/>
      <c r="B91" s="29" t="s">
        <v>6</v>
      </c>
      <c r="C91" s="29" t="s">
        <v>5</v>
      </c>
      <c r="D91" s="29" t="s">
        <v>7</v>
      </c>
      <c r="E91" s="29" t="s">
        <v>4</v>
      </c>
      <c r="F91" s="10"/>
      <c r="G91" s="10"/>
      <c r="H91" s="10"/>
      <c r="I91" s="10"/>
      <c r="J91" s="10"/>
      <c r="K91" s="1"/>
      <c r="L91" s="1"/>
      <c r="M91" s="1"/>
      <c r="N91" s="1"/>
      <c r="O91" s="1"/>
      <c r="P91" s="1"/>
      <c r="Q91" s="1"/>
      <c r="R91" s="1"/>
      <c r="S91" s="1"/>
      <c r="T91" s="1"/>
      <c r="U91" s="1"/>
      <c r="V91" s="1"/>
    </row>
    <row r="92" spans="1:22" ht="15.75" x14ac:dyDescent="0.25">
      <c r="A92" s="1"/>
      <c r="B92" s="6"/>
      <c r="C92" s="7"/>
      <c r="D92" s="12"/>
      <c r="E92" s="12"/>
      <c r="F92" s="10"/>
      <c r="G92" s="10"/>
      <c r="H92" s="10"/>
      <c r="I92" s="10"/>
      <c r="J92" s="10"/>
      <c r="K92" s="1"/>
      <c r="L92" s="1"/>
      <c r="M92" s="1"/>
      <c r="N92" s="1"/>
      <c r="O92" s="1"/>
      <c r="P92" s="1"/>
      <c r="Q92" s="1"/>
      <c r="R92" s="1"/>
      <c r="S92" s="1"/>
      <c r="T92" s="1"/>
      <c r="U92" s="1"/>
      <c r="V92" s="1"/>
    </row>
    <row r="93" spans="1:22" ht="15.75" thickBot="1" x14ac:dyDescent="0.3">
      <c r="A93" s="1"/>
      <c r="B93" s="10"/>
      <c r="C93" s="10"/>
      <c r="D93" s="11"/>
      <c r="E93" s="10"/>
      <c r="F93" s="10"/>
      <c r="G93" s="10"/>
      <c r="H93" s="10"/>
      <c r="I93" s="10"/>
      <c r="J93" s="10"/>
      <c r="K93" s="1"/>
      <c r="L93" s="1"/>
      <c r="M93" s="1"/>
      <c r="N93" s="1"/>
      <c r="O93" s="1"/>
      <c r="P93" s="1"/>
      <c r="Q93" s="1"/>
      <c r="R93" s="1"/>
      <c r="S93" s="1"/>
      <c r="T93" s="1"/>
      <c r="U93" s="1"/>
      <c r="V93" s="1"/>
    </row>
    <row r="94" spans="1:22" ht="16.5" thickBot="1" x14ac:dyDescent="0.3">
      <c r="A94" s="1"/>
      <c r="B94" s="76" t="s">
        <v>377</v>
      </c>
      <c r="C94" s="77"/>
      <c r="D94" s="77"/>
      <c r="E94" s="77"/>
      <c r="F94" s="77"/>
      <c r="G94" s="78"/>
      <c r="H94" s="79"/>
      <c r="I94" s="79"/>
      <c r="J94" s="79"/>
      <c r="K94" s="36" t="s">
        <v>389</v>
      </c>
      <c r="L94" s="1"/>
      <c r="M94" s="1"/>
      <c r="N94" s="1"/>
      <c r="O94" s="1"/>
      <c r="P94" s="1"/>
      <c r="Q94" s="1"/>
      <c r="R94" s="1"/>
      <c r="S94" s="1"/>
      <c r="T94" s="1"/>
      <c r="U94" s="1"/>
      <c r="V94" s="1"/>
    </row>
    <row r="95" spans="1:22" ht="15" customHeight="1" thickBot="1" x14ac:dyDescent="0.3">
      <c r="A95" s="1"/>
      <c r="B95" s="70" t="s">
        <v>395</v>
      </c>
      <c r="C95" s="71"/>
      <c r="D95" s="71"/>
      <c r="E95" s="71"/>
      <c r="F95" s="71"/>
      <c r="G95" s="71"/>
      <c r="H95" s="71"/>
      <c r="I95" s="71"/>
      <c r="J95" s="71"/>
      <c r="K95" s="35">
        <f>LEN(TRIM(B95))-LEN(SUBSTITUTE(B95," ",""))+1</f>
        <v>172</v>
      </c>
      <c r="L95" s="1"/>
      <c r="M95" s="1"/>
      <c r="N95" s="1"/>
      <c r="O95" s="1"/>
      <c r="P95" s="1"/>
      <c r="Q95" s="1"/>
      <c r="R95" s="1"/>
      <c r="S95" s="1"/>
      <c r="T95" s="1"/>
      <c r="U95" s="1"/>
      <c r="V95" s="1"/>
    </row>
    <row r="96" spans="1:22" ht="15" customHeight="1" x14ac:dyDescent="0.25">
      <c r="A96" s="1"/>
      <c r="B96" s="72"/>
      <c r="C96" s="73"/>
      <c r="D96" s="73"/>
      <c r="E96" s="73"/>
      <c r="F96" s="73"/>
      <c r="G96" s="73"/>
      <c r="H96" s="73"/>
      <c r="I96" s="73"/>
      <c r="J96" s="73"/>
      <c r="K96" s="39" t="s">
        <v>390</v>
      </c>
      <c r="L96" s="1"/>
      <c r="M96" s="1"/>
      <c r="N96" s="1"/>
      <c r="O96" s="1"/>
      <c r="P96" s="1"/>
      <c r="Q96" s="1"/>
      <c r="R96" s="1"/>
      <c r="S96" s="1"/>
      <c r="T96" s="1"/>
      <c r="U96" s="1"/>
      <c r="V96" s="1"/>
    </row>
    <row r="97" spans="1:22" ht="15" customHeight="1" thickBot="1" x14ac:dyDescent="0.3">
      <c r="A97" s="1"/>
      <c r="B97" s="72"/>
      <c r="C97" s="73"/>
      <c r="D97" s="73"/>
      <c r="E97" s="73"/>
      <c r="F97" s="73"/>
      <c r="G97" s="73"/>
      <c r="H97" s="73"/>
      <c r="I97" s="73"/>
      <c r="J97" s="73"/>
      <c r="K97" s="40" t="s">
        <v>391</v>
      </c>
      <c r="L97" s="1"/>
      <c r="M97" s="1"/>
      <c r="N97" s="1"/>
      <c r="O97" s="1"/>
      <c r="P97" s="1"/>
      <c r="Q97" s="1"/>
      <c r="R97" s="1"/>
      <c r="S97" s="1"/>
      <c r="T97" s="1"/>
      <c r="U97" s="1"/>
      <c r="V97" s="1"/>
    </row>
    <row r="98" spans="1:22" ht="15" customHeight="1" x14ac:dyDescent="0.25">
      <c r="A98" s="1"/>
      <c r="B98" s="72"/>
      <c r="C98" s="73"/>
      <c r="D98" s="73"/>
      <c r="E98" s="73"/>
      <c r="F98" s="73"/>
      <c r="G98" s="73"/>
      <c r="H98" s="73"/>
      <c r="I98" s="73"/>
      <c r="J98" s="73"/>
      <c r="K98" s="33"/>
      <c r="L98" s="1"/>
      <c r="M98" s="1"/>
      <c r="N98" s="1"/>
      <c r="O98" s="1"/>
      <c r="P98" s="1"/>
      <c r="Q98" s="1"/>
      <c r="R98" s="1"/>
      <c r="S98" s="1"/>
      <c r="T98" s="1"/>
      <c r="U98" s="1"/>
      <c r="V98" s="1"/>
    </row>
    <row r="99" spans="1:22" ht="15" customHeight="1" x14ac:dyDescent="0.25">
      <c r="A99" s="1"/>
      <c r="B99" s="72"/>
      <c r="C99" s="73"/>
      <c r="D99" s="73"/>
      <c r="E99" s="73"/>
      <c r="F99" s="73"/>
      <c r="G99" s="73"/>
      <c r="H99" s="73"/>
      <c r="I99" s="73"/>
      <c r="J99" s="73"/>
      <c r="K99" s="33"/>
      <c r="L99" s="1"/>
      <c r="M99" s="1"/>
      <c r="N99" s="1"/>
      <c r="O99" s="1"/>
      <c r="P99" s="1"/>
      <c r="Q99" s="1"/>
      <c r="R99" s="1"/>
      <c r="S99" s="1"/>
      <c r="T99" s="1"/>
      <c r="U99" s="1"/>
      <c r="V99" s="1"/>
    </row>
    <row r="100" spans="1:22" ht="15" customHeight="1" thickBot="1" x14ac:dyDescent="0.3">
      <c r="A100" s="1"/>
      <c r="B100" s="74"/>
      <c r="C100" s="75"/>
      <c r="D100" s="75"/>
      <c r="E100" s="75"/>
      <c r="F100" s="75"/>
      <c r="G100" s="75"/>
      <c r="H100" s="75"/>
      <c r="I100" s="75"/>
      <c r="J100" s="75"/>
      <c r="K100" s="34"/>
      <c r="L100" s="1"/>
      <c r="M100" s="1"/>
      <c r="N100" s="1"/>
      <c r="O100" s="1"/>
      <c r="P100" s="1"/>
      <c r="Q100" s="1"/>
      <c r="R100" s="1"/>
      <c r="S100" s="1"/>
      <c r="T100" s="1"/>
      <c r="U100" s="1"/>
      <c r="V100" s="1"/>
    </row>
    <row r="101" spans="1:22" x14ac:dyDescent="0.25">
      <c r="A101" s="1"/>
      <c r="B101" s="13"/>
      <c r="C101" s="13"/>
      <c r="D101" s="14"/>
      <c r="E101" s="13"/>
      <c r="F101" s="13"/>
      <c r="G101" s="13"/>
      <c r="H101" s="13"/>
      <c r="I101" s="13"/>
      <c r="J101" s="13"/>
      <c r="K101" s="13"/>
      <c r="L101" s="1"/>
      <c r="M101" s="1"/>
      <c r="N101" s="1"/>
      <c r="O101" s="1"/>
      <c r="P101" s="1"/>
      <c r="Q101" s="1"/>
      <c r="R101" s="1"/>
      <c r="S101" s="1"/>
      <c r="T101" s="1"/>
      <c r="U101" s="1"/>
      <c r="V101" s="1"/>
    </row>
    <row r="102" spans="1:22" x14ac:dyDescent="0.25">
      <c r="A102" s="1"/>
      <c r="B102" s="3"/>
      <c r="C102" s="3"/>
      <c r="D102" s="4"/>
      <c r="E102" s="3"/>
      <c r="F102" s="3"/>
      <c r="G102" s="3"/>
      <c r="H102" s="3"/>
      <c r="I102" s="3"/>
      <c r="J102" s="3"/>
      <c r="K102" s="3"/>
      <c r="L102" s="1"/>
      <c r="M102" s="1"/>
      <c r="N102" s="1"/>
      <c r="O102" s="1"/>
      <c r="P102" s="1"/>
      <c r="Q102" s="1"/>
      <c r="R102" s="1"/>
      <c r="S102" s="1"/>
      <c r="T102" s="1"/>
      <c r="U102" s="1"/>
      <c r="V102" s="1"/>
    </row>
    <row r="103" spans="1:22" x14ac:dyDescent="0.25">
      <c r="A103" s="1"/>
      <c r="B103" s="1"/>
      <c r="C103" s="1"/>
      <c r="D103" s="2"/>
      <c r="E103" s="1"/>
      <c r="F103" s="1"/>
      <c r="G103" s="1"/>
      <c r="H103" s="1"/>
      <c r="I103" s="1"/>
      <c r="J103" s="1"/>
      <c r="K103" s="1"/>
      <c r="L103" s="1"/>
      <c r="M103" s="1"/>
      <c r="N103" s="1"/>
      <c r="O103" s="1"/>
      <c r="P103" s="1"/>
      <c r="Q103" s="1"/>
      <c r="R103" s="1"/>
      <c r="S103" s="1"/>
      <c r="T103" s="1"/>
      <c r="U103" s="1"/>
      <c r="V103" s="1"/>
    </row>
    <row r="104" spans="1:22" ht="15.75" x14ac:dyDescent="0.25">
      <c r="A104" s="1"/>
      <c r="B104" s="29" t="s">
        <v>1</v>
      </c>
      <c r="C104" s="29" t="s">
        <v>153</v>
      </c>
      <c r="D104" s="5" t="s">
        <v>2</v>
      </c>
      <c r="E104" s="29" t="s">
        <v>378</v>
      </c>
      <c r="F104" s="29" t="s">
        <v>3</v>
      </c>
      <c r="G104" s="29" t="s">
        <v>379</v>
      </c>
      <c r="H104" s="29" t="s">
        <v>380</v>
      </c>
      <c r="I104" s="29" t="s">
        <v>381</v>
      </c>
      <c r="J104" s="29" t="s">
        <v>382</v>
      </c>
      <c r="K104" s="29" t="s">
        <v>383</v>
      </c>
      <c r="L104" s="1"/>
      <c r="M104" s="1"/>
      <c r="N104" s="1"/>
      <c r="O104" s="1"/>
      <c r="P104" s="1"/>
      <c r="Q104" s="1"/>
      <c r="R104" s="1"/>
      <c r="S104" s="1"/>
      <c r="T104" s="1"/>
      <c r="U104" s="1"/>
      <c r="V104" s="1"/>
    </row>
    <row r="105" spans="1:22" x14ac:dyDescent="0.25">
      <c r="A105" s="1"/>
      <c r="B105" s="7"/>
      <c r="C105" s="7"/>
      <c r="D105" s="8">
        <f>DAYS360(B105,C105,)/30</f>
        <v>0</v>
      </c>
      <c r="E105" s="6"/>
      <c r="F105" s="9" t="s">
        <v>152</v>
      </c>
      <c r="G105" s="6"/>
      <c r="H105" s="6"/>
      <c r="I105" s="6"/>
      <c r="J105" s="6"/>
      <c r="K105" s="7"/>
      <c r="L105" s="1"/>
      <c r="M105" s="37" t="s">
        <v>368</v>
      </c>
      <c r="N105" s="1"/>
      <c r="O105" s="1"/>
      <c r="P105" s="1"/>
      <c r="Q105" s="1"/>
      <c r="R105" s="1"/>
      <c r="S105" s="1"/>
      <c r="T105" s="1"/>
      <c r="U105" s="1"/>
      <c r="V105" s="1"/>
    </row>
    <row r="106" spans="1:22" x14ac:dyDescent="0.25">
      <c r="A106" s="1"/>
      <c r="B106" s="38" t="s">
        <v>384</v>
      </c>
      <c r="C106" s="10"/>
      <c r="D106" s="11"/>
      <c r="E106" s="10"/>
      <c r="F106" s="10"/>
      <c r="G106" s="10"/>
      <c r="H106" s="10"/>
      <c r="I106" s="10"/>
      <c r="J106" s="10"/>
      <c r="K106" s="10"/>
      <c r="L106" s="1"/>
      <c r="M106" s="1"/>
      <c r="N106" s="1"/>
      <c r="O106" s="1"/>
      <c r="P106" s="1"/>
      <c r="Q106" s="1"/>
      <c r="R106" s="1"/>
      <c r="S106" s="1"/>
      <c r="T106" s="1"/>
      <c r="U106" s="1"/>
      <c r="V106" s="1"/>
    </row>
    <row r="107" spans="1:22" ht="15.75" x14ac:dyDescent="0.25">
      <c r="A107" s="1"/>
      <c r="B107" s="29" t="s">
        <v>6</v>
      </c>
      <c r="C107" s="29" t="s">
        <v>5</v>
      </c>
      <c r="D107" s="29" t="s">
        <v>7</v>
      </c>
      <c r="E107" s="29" t="s">
        <v>4</v>
      </c>
      <c r="F107" s="10"/>
      <c r="G107" s="10"/>
      <c r="H107" s="10"/>
      <c r="I107" s="10"/>
      <c r="J107" s="10"/>
      <c r="K107" s="1"/>
      <c r="L107" s="1"/>
      <c r="M107" s="1"/>
      <c r="N107" s="1"/>
      <c r="O107" s="1"/>
      <c r="P107" s="1"/>
      <c r="Q107" s="1"/>
      <c r="R107" s="1"/>
      <c r="S107" s="1"/>
      <c r="T107" s="1"/>
      <c r="U107" s="1"/>
      <c r="V107" s="1"/>
    </row>
    <row r="108" spans="1:22" ht="15.75" x14ac:dyDescent="0.25">
      <c r="A108" s="1"/>
      <c r="B108" s="6"/>
      <c r="C108" s="7"/>
      <c r="D108" s="12"/>
      <c r="E108" s="12"/>
      <c r="F108" s="10"/>
      <c r="G108" s="10"/>
      <c r="H108" s="10"/>
      <c r="I108" s="10"/>
      <c r="J108" s="10"/>
      <c r="K108" s="1"/>
      <c r="L108" s="1"/>
      <c r="M108" s="80" t="s">
        <v>385</v>
      </c>
      <c r="N108" s="82"/>
      <c r="O108" s="82"/>
      <c r="P108" s="82"/>
      <c r="Q108" s="82"/>
      <c r="R108" s="82"/>
      <c r="S108" s="82"/>
      <c r="T108" s="82"/>
      <c r="U108" s="82"/>
      <c r="V108" s="1"/>
    </row>
    <row r="109" spans="1:22" ht="15.75" thickBot="1" x14ac:dyDescent="0.3">
      <c r="A109" s="1"/>
      <c r="B109" s="10"/>
      <c r="C109" s="10"/>
      <c r="D109" s="11"/>
      <c r="E109" s="10"/>
      <c r="F109" s="10"/>
      <c r="G109" s="10"/>
      <c r="H109" s="10"/>
      <c r="I109" s="10"/>
      <c r="J109" s="10"/>
      <c r="K109" s="1"/>
      <c r="L109" s="1"/>
      <c r="M109" s="82"/>
      <c r="N109" s="82"/>
      <c r="O109" s="82"/>
      <c r="P109" s="82"/>
      <c r="Q109" s="82"/>
      <c r="R109" s="82"/>
      <c r="S109" s="82"/>
      <c r="T109" s="82"/>
      <c r="U109" s="82"/>
      <c r="V109" s="1"/>
    </row>
    <row r="110" spans="1:22" ht="16.5" thickBot="1" x14ac:dyDescent="0.3">
      <c r="A110" s="1"/>
      <c r="B110" s="76" t="s">
        <v>377</v>
      </c>
      <c r="C110" s="77"/>
      <c r="D110" s="77"/>
      <c r="E110" s="77"/>
      <c r="F110" s="77"/>
      <c r="G110" s="78"/>
      <c r="H110" s="79"/>
      <c r="I110" s="79"/>
      <c r="J110" s="79"/>
      <c r="K110" s="36" t="s">
        <v>389</v>
      </c>
      <c r="L110" s="1"/>
      <c r="M110" s="82"/>
      <c r="N110" s="82"/>
      <c r="O110" s="82"/>
      <c r="P110" s="82"/>
      <c r="Q110" s="82"/>
      <c r="R110" s="82"/>
      <c r="S110" s="82"/>
      <c r="T110" s="82"/>
      <c r="U110" s="82"/>
      <c r="V110" s="1"/>
    </row>
    <row r="111" spans="1:22" ht="15" customHeight="1" thickBot="1" x14ac:dyDescent="0.3">
      <c r="A111" s="1"/>
      <c r="B111" s="70" t="s">
        <v>395</v>
      </c>
      <c r="C111" s="71"/>
      <c r="D111" s="71"/>
      <c r="E111" s="71"/>
      <c r="F111" s="71"/>
      <c r="G111" s="71"/>
      <c r="H111" s="71"/>
      <c r="I111" s="71"/>
      <c r="J111" s="71"/>
      <c r="K111" s="35">
        <f>LEN(TRIM(B111))-LEN(SUBSTITUTE(B111," ",""))+1</f>
        <v>172</v>
      </c>
      <c r="L111" s="1"/>
      <c r="M111" s="1"/>
      <c r="N111" s="1"/>
      <c r="O111" s="1"/>
      <c r="P111" s="1"/>
      <c r="Q111" s="1"/>
      <c r="R111" s="1"/>
      <c r="S111" s="1"/>
      <c r="T111" s="1"/>
      <c r="U111" s="1"/>
      <c r="V111" s="1"/>
    </row>
    <row r="112" spans="1:22" ht="15" customHeight="1" x14ac:dyDescent="0.25">
      <c r="A112" s="1"/>
      <c r="B112" s="72"/>
      <c r="C112" s="73"/>
      <c r="D112" s="73"/>
      <c r="E112" s="73"/>
      <c r="F112" s="73"/>
      <c r="G112" s="73"/>
      <c r="H112" s="73"/>
      <c r="I112" s="73"/>
      <c r="J112" s="73"/>
      <c r="K112" s="39" t="s">
        <v>390</v>
      </c>
      <c r="L112" s="1"/>
      <c r="M112" s="1"/>
      <c r="N112" s="1"/>
      <c r="O112" s="1"/>
      <c r="P112" s="1"/>
      <c r="Q112" s="1"/>
      <c r="R112" s="1"/>
      <c r="S112" s="1"/>
      <c r="T112" s="1"/>
      <c r="U112" s="1"/>
      <c r="V112" s="1"/>
    </row>
    <row r="113" spans="1:22" ht="15" customHeight="1" thickBot="1" x14ac:dyDescent="0.3">
      <c r="A113" s="1"/>
      <c r="B113" s="72"/>
      <c r="C113" s="73"/>
      <c r="D113" s="73"/>
      <c r="E113" s="73"/>
      <c r="F113" s="73"/>
      <c r="G113" s="73"/>
      <c r="H113" s="73"/>
      <c r="I113" s="73"/>
      <c r="J113" s="73"/>
      <c r="K113" s="40" t="s">
        <v>391</v>
      </c>
      <c r="L113" s="1"/>
      <c r="M113" s="1"/>
      <c r="N113" s="1"/>
      <c r="O113" s="1"/>
      <c r="P113" s="1"/>
      <c r="Q113" s="1"/>
      <c r="R113" s="1"/>
      <c r="S113" s="1"/>
      <c r="T113" s="1"/>
      <c r="U113" s="1"/>
      <c r="V113" s="1"/>
    </row>
    <row r="114" spans="1:22" ht="15" customHeight="1" x14ac:dyDescent="0.25">
      <c r="A114" s="1"/>
      <c r="B114" s="72"/>
      <c r="C114" s="73"/>
      <c r="D114" s="73"/>
      <c r="E114" s="73"/>
      <c r="F114" s="73"/>
      <c r="G114" s="73"/>
      <c r="H114" s="73"/>
      <c r="I114" s="73"/>
      <c r="J114" s="73"/>
      <c r="K114" s="33"/>
      <c r="L114" s="1"/>
      <c r="M114" s="1"/>
      <c r="N114" s="1"/>
      <c r="O114" s="1"/>
      <c r="P114" s="1"/>
      <c r="Q114" s="1"/>
      <c r="R114" s="1"/>
      <c r="S114" s="1"/>
      <c r="T114" s="1"/>
      <c r="U114" s="1"/>
      <c r="V114" s="1"/>
    </row>
    <row r="115" spans="1:22" ht="15" customHeight="1" x14ac:dyDescent="0.25">
      <c r="A115" s="1"/>
      <c r="B115" s="72"/>
      <c r="C115" s="73"/>
      <c r="D115" s="73"/>
      <c r="E115" s="73"/>
      <c r="F115" s="73"/>
      <c r="G115" s="73"/>
      <c r="H115" s="73"/>
      <c r="I115" s="73"/>
      <c r="J115" s="73"/>
      <c r="K115" s="33"/>
      <c r="L115" s="1"/>
      <c r="M115" s="1"/>
      <c r="N115" s="1"/>
      <c r="O115" s="1"/>
      <c r="P115" s="1"/>
      <c r="Q115" s="1"/>
      <c r="R115" s="1"/>
      <c r="S115" s="1"/>
      <c r="T115" s="1"/>
      <c r="U115" s="1"/>
      <c r="V115" s="1"/>
    </row>
    <row r="116" spans="1:22" ht="15" customHeight="1" thickBot="1" x14ac:dyDescent="0.3">
      <c r="A116" s="1"/>
      <c r="B116" s="74"/>
      <c r="C116" s="75"/>
      <c r="D116" s="75"/>
      <c r="E116" s="75"/>
      <c r="F116" s="75"/>
      <c r="G116" s="75"/>
      <c r="H116" s="75"/>
      <c r="I116" s="75"/>
      <c r="J116" s="75"/>
      <c r="K116" s="34"/>
      <c r="L116" s="1"/>
      <c r="M116" s="1"/>
      <c r="N116" s="1"/>
      <c r="O116" s="1"/>
      <c r="P116" s="1"/>
      <c r="Q116" s="1"/>
      <c r="R116" s="1"/>
      <c r="S116" s="1"/>
      <c r="T116" s="1"/>
      <c r="U116" s="1"/>
      <c r="V116" s="1"/>
    </row>
    <row r="117" spans="1:22" x14ac:dyDescent="0.25">
      <c r="A117" s="1"/>
      <c r="B117" s="13"/>
      <c r="C117" s="13"/>
      <c r="D117" s="14"/>
      <c r="E117" s="13"/>
      <c r="F117" s="13"/>
      <c r="G117" s="13"/>
      <c r="H117" s="13"/>
      <c r="I117" s="13"/>
      <c r="J117" s="13"/>
      <c r="K117" s="13"/>
      <c r="L117" s="1"/>
      <c r="M117" s="1"/>
      <c r="N117" s="1"/>
      <c r="O117" s="1"/>
      <c r="P117" s="1"/>
      <c r="Q117" s="1"/>
      <c r="R117" s="1"/>
      <c r="S117" s="1"/>
      <c r="T117" s="1"/>
      <c r="U117" s="1"/>
      <c r="V117" s="1"/>
    </row>
    <row r="118" spans="1:22" x14ac:dyDescent="0.25">
      <c r="A118" s="1"/>
      <c r="B118" s="3"/>
      <c r="C118" s="3"/>
      <c r="D118" s="4"/>
      <c r="E118" s="3"/>
      <c r="F118" s="3"/>
      <c r="G118" s="3"/>
      <c r="H118" s="3"/>
      <c r="I118" s="3"/>
      <c r="J118" s="3"/>
      <c r="K118" s="3"/>
      <c r="L118" s="1"/>
      <c r="M118" s="1"/>
      <c r="N118" s="1"/>
      <c r="O118" s="1"/>
      <c r="P118" s="1"/>
      <c r="Q118" s="1"/>
      <c r="R118" s="1"/>
      <c r="S118" s="1"/>
      <c r="T118" s="1"/>
      <c r="U118" s="1"/>
      <c r="V118" s="1"/>
    </row>
    <row r="119" spans="1:22" x14ac:dyDescent="0.25">
      <c r="A119" s="1"/>
      <c r="B119" s="1"/>
      <c r="C119" s="1"/>
      <c r="D119" s="2"/>
      <c r="E119" s="1"/>
      <c r="F119" s="1"/>
      <c r="G119" s="1"/>
      <c r="H119" s="1"/>
      <c r="I119" s="1"/>
      <c r="J119" s="1"/>
      <c r="K119" s="1"/>
      <c r="L119" s="1"/>
      <c r="M119" s="1"/>
      <c r="N119" s="1"/>
      <c r="O119" s="1"/>
      <c r="P119" s="1"/>
      <c r="Q119" s="1"/>
      <c r="R119" s="1"/>
      <c r="S119" s="1"/>
      <c r="T119" s="1"/>
      <c r="U119" s="1"/>
      <c r="V119" s="1"/>
    </row>
    <row r="120" spans="1:22" ht="15.75" x14ac:dyDescent="0.25">
      <c r="A120" s="1"/>
      <c r="B120" s="29" t="s">
        <v>1</v>
      </c>
      <c r="C120" s="29" t="s">
        <v>153</v>
      </c>
      <c r="D120" s="5" t="s">
        <v>2</v>
      </c>
      <c r="E120" s="29" t="s">
        <v>378</v>
      </c>
      <c r="F120" s="29" t="s">
        <v>3</v>
      </c>
      <c r="G120" s="29" t="s">
        <v>379</v>
      </c>
      <c r="H120" s="29" t="s">
        <v>380</v>
      </c>
      <c r="I120" s="29" t="s">
        <v>381</v>
      </c>
      <c r="J120" s="29" t="s">
        <v>382</v>
      </c>
      <c r="K120" s="29" t="s">
        <v>383</v>
      </c>
      <c r="L120" s="1"/>
      <c r="M120" s="1"/>
      <c r="N120" s="1"/>
      <c r="O120" s="1"/>
      <c r="P120" s="1"/>
      <c r="Q120" s="1"/>
      <c r="R120" s="1"/>
      <c r="S120" s="1"/>
      <c r="T120" s="1"/>
      <c r="U120" s="1"/>
      <c r="V120" s="1"/>
    </row>
    <row r="121" spans="1:22" x14ac:dyDescent="0.25">
      <c r="A121" s="1"/>
      <c r="B121" s="7"/>
      <c r="C121" s="7"/>
      <c r="D121" s="8">
        <f>DAYS360(B121,C121,)/30</f>
        <v>0</v>
      </c>
      <c r="E121" s="6"/>
      <c r="F121" s="9" t="s">
        <v>152</v>
      </c>
      <c r="G121" s="6"/>
      <c r="H121" s="6"/>
      <c r="I121" s="6"/>
      <c r="J121" s="6"/>
      <c r="K121" s="7"/>
      <c r="L121" s="1"/>
      <c r="M121" s="1"/>
      <c r="N121" s="1"/>
      <c r="O121" s="1"/>
      <c r="P121" s="1"/>
      <c r="Q121" s="1"/>
      <c r="R121" s="1"/>
      <c r="S121" s="1"/>
      <c r="T121" s="1"/>
      <c r="U121" s="1"/>
      <c r="V121" s="1"/>
    </row>
    <row r="122" spans="1:22" x14ac:dyDescent="0.25">
      <c r="A122" s="1"/>
      <c r="B122" s="38" t="s">
        <v>384</v>
      </c>
      <c r="C122" s="10"/>
      <c r="D122" s="11"/>
      <c r="E122" s="10"/>
      <c r="F122" s="10"/>
      <c r="G122" s="10"/>
      <c r="H122" s="10"/>
      <c r="I122" s="10"/>
      <c r="J122" s="10"/>
      <c r="K122" s="10"/>
      <c r="L122" s="1"/>
      <c r="M122" s="1"/>
      <c r="N122" s="1"/>
      <c r="O122" s="1"/>
      <c r="P122" s="1"/>
      <c r="Q122" s="1"/>
      <c r="R122" s="1"/>
      <c r="S122" s="1"/>
      <c r="T122" s="1"/>
      <c r="U122" s="1"/>
      <c r="V122" s="1"/>
    </row>
    <row r="123" spans="1:22" ht="15.75" x14ac:dyDescent="0.25">
      <c r="A123" s="1"/>
      <c r="B123" s="29" t="s">
        <v>6</v>
      </c>
      <c r="C123" s="29" t="s">
        <v>5</v>
      </c>
      <c r="D123" s="29" t="s">
        <v>7</v>
      </c>
      <c r="E123" s="29" t="s">
        <v>4</v>
      </c>
      <c r="F123" s="10"/>
      <c r="G123" s="10"/>
      <c r="H123" s="10"/>
      <c r="I123" s="10"/>
      <c r="J123" s="10"/>
      <c r="K123" s="1"/>
      <c r="L123" s="1"/>
      <c r="M123" s="1"/>
      <c r="N123" s="1"/>
      <c r="O123" s="1"/>
      <c r="P123" s="1"/>
      <c r="Q123" s="1"/>
      <c r="R123" s="1"/>
      <c r="S123" s="1"/>
      <c r="T123" s="1"/>
      <c r="U123" s="1"/>
      <c r="V123" s="1"/>
    </row>
    <row r="124" spans="1:22" ht="15.75" x14ac:dyDescent="0.25">
      <c r="A124" s="1"/>
      <c r="B124" s="6"/>
      <c r="C124" s="7"/>
      <c r="D124" s="12"/>
      <c r="E124" s="12"/>
      <c r="F124" s="10"/>
      <c r="G124" s="10"/>
      <c r="H124" s="10"/>
      <c r="I124" s="10"/>
      <c r="J124" s="10"/>
      <c r="K124" s="1"/>
      <c r="L124" s="1"/>
      <c r="M124" s="1"/>
      <c r="N124" s="1"/>
      <c r="O124" s="1"/>
      <c r="P124" s="1"/>
      <c r="Q124" s="1"/>
      <c r="R124" s="1"/>
      <c r="S124" s="1"/>
      <c r="T124" s="1"/>
      <c r="U124" s="1"/>
      <c r="V124" s="1"/>
    </row>
    <row r="125" spans="1:22" ht="15.75" thickBot="1" x14ac:dyDescent="0.3">
      <c r="A125" s="1"/>
      <c r="B125" s="10"/>
      <c r="C125" s="10"/>
      <c r="D125" s="11"/>
      <c r="E125" s="10"/>
      <c r="F125" s="10"/>
      <c r="G125" s="10"/>
      <c r="H125" s="10"/>
      <c r="I125" s="10"/>
      <c r="J125" s="10"/>
      <c r="K125" s="1"/>
      <c r="L125" s="1"/>
      <c r="M125" s="1"/>
      <c r="N125" s="1"/>
      <c r="O125" s="1"/>
      <c r="P125" s="1"/>
      <c r="Q125" s="1"/>
      <c r="R125" s="1"/>
      <c r="S125" s="1"/>
      <c r="T125" s="1"/>
      <c r="U125" s="1"/>
      <c r="V125" s="1"/>
    </row>
    <row r="126" spans="1:22" ht="16.5" thickBot="1" x14ac:dyDescent="0.3">
      <c r="A126" s="1"/>
      <c r="B126" s="76" t="s">
        <v>377</v>
      </c>
      <c r="C126" s="77"/>
      <c r="D126" s="77"/>
      <c r="E126" s="77"/>
      <c r="F126" s="77"/>
      <c r="G126" s="78"/>
      <c r="H126" s="79"/>
      <c r="I126" s="79"/>
      <c r="J126" s="79"/>
      <c r="K126" s="36" t="s">
        <v>389</v>
      </c>
      <c r="L126" s="1"/>
      <c r="M126" s="1"/>
      <c r="N126" s="1"/>
      <c r="O126" s="1"/>
      <c r="P126" s="1"/>
      <c r="Q126" s="1"/>
      <c r="R126" s="1"/>
      <c r="S126" s="1"/>
      <c r="T126" s="1"/>
      <c r="U126" s="1"/>
      <c r="V126" s="1"/>
    </row>
    <row r="127" spans="1:22" ht="15" customHeight="1" thickBot="1" x14ac:dyDescent="0.3">
      <c r="A127" s="1"/>
      <c r="B127" s="70" t="s">
        <v>395</v>
      </c>
      <c r="C127" s="71"/>
      <c r="D127" s="71"/>
      <c r="E127" s="71"/>
      <c r="F127" s="71"/>
      <c r="G127" s="71"/>
      <c r="H127" s="71"/>
      <c r="I127" s="71"/>
      <c r="J127" s="71"/>
      <c r="K127" s="35">
        <f>LEN(TRIM(B127))-LEN(SUBSTITUTE(B127," ",""))+1</f>
        <v>172</v>
      </c>
      <c r="L127" s="1"/>
      <c r="M127" s="37" t="s">
        <v>368</v>
      </c>
      <c r="N127" s="1"/>
      <c r="O127" s="1"/>
      <c r="P127" s="1"/>
      <c r="Q127" s="1"/>
      <c r="R127" s="1"/>
      <c r="S127" s="1"/>
      <c r="T127" s="1"/>
      <c r="U127" s="1"/>
      <c r="V127" s="1"/>
    </row>
    <row r="128" spans="1:22" ht="15" customHeight="1" x14ac:dyDescent="0.25">
      <c r="A128" s="1"/>
      <c r="B128" s="72"/>
      <c r="C128" s="73"/>
      <c r="D128" s="73"/>
      <c r="E128" s="73"/>
      <c r="F128" s="73"/>
      <c r="G128" s="73"/>
      <c r="H128" s="73"/>
      <c r="I128" s="73"/>
      <c r="J128" s="73"/>
      <c r="K128" s="39" t="s">
        <v>390</v>
      </c>
      <c r="L128" s="1"/>
      <c r="M128" s="1"/>
      <c r="N128" s="1"/>
      <c r="O128" s="1"/>
      <c r="P128" s="1"/>
      <c r="Q128" s="1"/>
      <c r="R128" s="1"/>
      <c r="S128" s="1"/>
      <c r="T128" s="1"/>
      <c r="U128" s="1"/>
      <c r="V128" s="1"/>
    </row>
    <row r="129" spans="1:22" ht="15" customHeight="1" thickBot="1" x14ac:dyDescent="0.3">
      <c r="A129" s="1"/>
      <c r="B129" s="72"/>
      <c r="C129" s="73"/>
      <c r="D129" s="73"/>
      <c r="E129" s="73"/>
      <c r="F129" s="73"/>
      <c r="G129" s="73"/>
      <c r="H129" s="73"/>
      <c r="I129" s="73"/>
      <c r="J129" s="73"/>
      <c r="K129" s="40" t="s">
        <v>391</v>
      </c>
      <c r="L129" s="1"/>
      <c r="M129" s="1"/>
      <c r="N129" s="1"/>
      <c r="O129" s="1"/>
      <c r="P129" s="1"/>
      <c r="Q129" s="1"/>
      <c r="R129" s="1"/>
      <c r="S129" s="1"/>
      <c r="T129" s="1"/>
      <c r="U129" s="1"/>
      <c r="V129" s="1"/>
    </row>
    <row r="130" spans="1:22" ht="15" customHeight="1" x14ac:dyDescent="0.25">
      <c r="A130" s="1"/>
      <c r="B130" s="72"/>
      <c r="C130" s="73"/>
      <c r="D130" s="73"/>
      <c r="E130" s="73"/>
      <c r="F130" s="73"/>
      <c r="G130" s="73"/>
      <c r="H130" s="73"/>
      <c r="I130" s="73"/>
      <c r="J130" s="73"/>
      <c r="K130" s="33"/>
      <c r="L130" s="1"/>
      <c r="M130" s="1"/>
      <c r="N130" s="1"/>
      <c r="O130" s="1"/>
      <c r="P130" s="1"/>
      <c r="Q130" s="1"/>
      <c r="R130" s="1"/>
      <c r="S130" s="1"/>
      <c r="T130" s="1"/>
      <c r="U130" s="1"/>
      <c r="V130" s="1"/>
    </row>
    <row r="131" spans="1:22" ht="15" customHeight="1" x14ac:dyDescent="0.25">
      <c r="A131" s="1"/>
      <c r="B131" s="72"/>
      <c r="C131" s="73"/>
      <c r="D131" s="73"/>
      <c r="E131" s="73"/>
      <c r="F131" s="73"/>
      <c r="G131" s="73"/>
      <c r="H131" s="73"/>
      <c r="I131" s="73"/>
      <c r="J131" s="73"/>
      <c r="K131" s="33"/>
      <c r="L131" s="1"/>
      <c r="M131" s="80" t="s">
        <v>387</v>
      </c>
      <c r="N131" s="82"/>
      <c r="O131" s="82"/>
      <c r="P131" s="82"/>
      <c r="Q131" s="82"/>
      <c r="R131" s="82"/>
      <c r="S131" s="82"/>
      <c r="T131" s="82"/>
      <c r="U131" s="82"/>
      <c r="V131" s="1"/>
    </row>
    <row r="132" spans="1:22" ht="15" customHeight="1" thickBot="1" x14ac:dyDescent="0.3">
      <c r="A132" s="1"/>
      <c r="B132" s="74"/>
      <c r="C132" s="75"/>
      <c r="D132" s="75"/>
      <c r="E132" s="75"/>
      <c r="F132" s="75"/>
      <c r="G132" s="75"/>
      <c r="H132" s="75"/>
      <c r="I132" s="75"/>
      <c r="J132" s="75"/>
      <c r="K132" s="34"/>
      <c r="L132" s="1"/>
      <c r="M132" s="82"/>
      <c r="N132" s="82"/>
      <c r="O132" s="82"/>
      <c r="P132" s="82"/>
      <c r="Q132" s="82"/>
      <c r="R132" s="82"/>
      <c r="S132" s="82"/>
      <c r="T132" s="82"/>
      <c r="U132" s="82"/>
      <c r="V132" s="1"/>
    </row>
    <row r="133" spans="1:22" x14ac:dyDescent="0.25">
      <c r="A133" s="1"/>
      <c r="B133" s="13"/>
      <c r="C133" s="13"/>
      <c r="D133" s="14"/>
      <c r="E133" s="13"/>
      <c r="F133" s="13"/>
      <c r="G133" s="13"/>
      <c r="H133" s="13"/>
      <c r="I133" s="13"/>
      <c r="J133" s="13"/>
      <c r="K133" s="13"/>
      <c r="L133" s="1"/>
      <c r="M133" s="82"/>
      <c r="N133" s="82"/>
      <c r="O133" s="82"/>
      <c r="P133" s="82"/>
      <c r="Q133" s="82"/>
      <c r="R133" s="82"/>
      <c r="S133" s="82"/>
      <c r="T133" s="82"/>
      <c r="U133" s="82"/>
      <c r="V133" s="1"/>
    </row>
    <row r="134" spans="1:22" x14ac:dyDescent="0.25">
      <c r="A134" s="1"/>
      <c r="B134" s="3"/>
      <c r="C134" s="3"/>
      <c r="D134" s="4"/>
      <c r="E134" s="3"/>
      <c r="F134" s="3"/>
      <c r="G134" s="3"/>
      <c r="H134" s="3"/>
      <c r="I134" s="3"/>
      <c r="J134" s="3"/>
      <c r="K134" s="3"/>
      <c r="L134" s="1"/>
      <c r="M134" s="1"/>
      <c r="N134" s="1"/>
      <c r="O134" s="1"/>
      <c r="P134" s="1"/>
      <c r="Q134" s="1"/>
      <c r="R134" s="1"/>
      <c r="S134" s="1"/>
      <c r="T134" s="1"/>
      <c r="U134" s="1"/>
      <c r="V134" s="1"/>
    </row>
    <row r="135" spans="1:22" x14ac:dyDescent="0.25">
      <c r="A135" s="1"/>
      <c r="B135" s="1"/>
      <c r="C135" s="1"/>
      <c r="D135" s="2"/>
      <c r="E135" s="1"/>
      <c r="F135" s="1"/>
      <c r="G135" s="1"/>
      <c r="H135" s="1"/>
      <c r="I135" s="1"/>
      <c r="J135" s="1"/>
      <c r="K135" s="1"/>
      <c r="L135" s="1"/>
      <c r="M135" s="1"/>
      <c r="N135" s="1"/>
      <c r="O135" s="1"/>
      <c r="P135" s="1"/>
      <c r="Q135" s="1"/>
      <c r="R135" s="1"/>
      <c r="S135" s="1"/>
      <c r="T135" s="1"/>
      <c r="U135" s="1"/>
      <c r="V135" s="1"/>
    </row>
    <row r="136" spans="1:22" ht="15.75" x14ac:dyDescent="0.25">
      <c r="A136" s="1"/>
      <c r="B136" s="29" t="s">
        <v>1</v>
      </c>
      <c r="C136" s="29" t="s">
        <v>153</v>
      </c>
      <c r="D136" s="5" t="s">
        <v>2</v>
      </c>
      <c r="E136" s="29" t="s">
        <v>378</v>
      </c>
      <c r="F136" s="29" t="s">
        <v>3</v>
      </c>
      <c r="G136" s="29" t="s">
        <v>379</v>
      </c>
      <c r="H136" s="29" t="s">
        <v>380</v>
      </c>
      <c r="I136" s="29" t="s">
        <v>381</v>
      </c>
      <c r="J136" s="29" t="s">
        <v>382</v>
      </c>
      <c r="K136" s="29" t="s">
        <v>383</v>
      </c>
      <c r="L136" s="1"/>
      <c r="M136" s="1"/>
      <c r="N136" s="1"/>
      <c r="O136" s="1"/>
      <c r="P136" s="1"/>
      <c r="Q136" s="1"/>
      <c r="R136" s="1"/>
      <c r="S136" s="1"/>
      <c r="T136" s="1"/>
      <c r="U136" s="1"/>
      <c r="V136" s="1"/>
    </row>
    <row r="137" spans="1:22" x14ac:dyDescent="0.25">
      <c r="A137" s="1"/>
      <c r="B137" s="7"/>
      <c r="C137" s="7"/>
      <c r="D137" s="8">
        <f>DAYS360(B137,C137,)/30</f>
        <v>0</v>
      </c>
      <c r="E137" s="6"/>
      <c r="F137" s="9" t="s">
        <v>152</v>
      </c>
      <c r="G137" s="6"/>
      <c r="H137" s="6"/>
      <c r="I137" s="6"/>
      <c r="J137" s="6"/>
      <c r="K137" s="7"/>
      <c r="L137" s="1"/>
      <c r="M137" s="1"/>
      <c r="N137" s="1"/>
      <c r="O137" s="1"/>
      <c r="P137" s="1"/>
      <c r="Q137" s="1"/>
      <c r="R137" s="1"/>
      <c r="S137" s="1"/>
      <c r="T137" s="1"/>
      <c r="U137" s="1"/>
      <c r="V137" s="1"/>
    </row>
    <row r="138" spans="1:22" x14ac:dyDescent="0.25">
      <c r="A138" s="1"/>
      <c r="B138" s="38" t="s">
        <v>384</v>
      </c>
      <c r="C138" s="10"/>
      <c r="D138" s="11"/>
      <c r="E138" s="10"/>
      <c r="F138" s="10"/>
      <c r="G138" s="10"/>
      <c r="H138" s="10"/>
      <c r="I138" s="10"/>
      <c r="J138" s="10"/>
      <c r="K138" s="10"/>
      <c r="L138" s="1"/>
      <c r="M138" s="1"/>
      <c r="N138" s="1"/>
      <c r="O138" s="1"/>
      <c r="P138" s="1"/>
      <c r="Q138" s="1"/>
      <c r="R138" s="1"/>
      <c r="S138" s="1"/>
      <c r="T138" s="1"/>
      <c r="U138" s="1"/>
      <c r="V138" s="1"/>
    </row>
    <row r="139" spans="1:22" ht="15.75" x14ac:dyDescent="0.25">
      <c r="A139" s="1"/>
      <c r="B139" s="29" t="s">
        <v>6</v>
      </c>
      <c r="C139" s="29" t="s">
        <v>5</v>
      </c>
      <c r="D139" s="29" t="s">
        <v>7</v>
      </c>
      <c r="E139" s="29" t="s">
        <v>4</v>
      </c>
      <c r="F139" s="10"/>
      <c r="G139" s="10"/>
      <c r="H139" s="10"/>
      <c r="I139" s="10"/>
      <c r="J139" s="10"/>
      <c r="K139" s="1"/>
      <c r="L139" s="1"/>
      <c r="M139" s="1"/>
      <c r="N139" s="1"/>
      <c r="O139" s="1"/>
      <c r="P139" s="1"/>
      <c r="Q139" s="1"/>
      <c r="R139" s="1"/>
      <c r="S139" s="1"/>
      <c r="T139" s="1"/>
      <c r="U139" s="1"/>
      <c r="V139" s="1"/>
    </row>
    <row r="140" spans="1:22" ht="15.75" x14ac:dyDescent="0.25">
      <c r="A140" s="1"/>
      <c r="B140" s="6"/>
      <c r="C140" s="7"/>
      <c r="D140" s="12"/>
      <c r="E140" s="12"/>
      <c r="F140" s="10"/>
      <c r="G140" s="10"/>
      <c r="H140" s="10"/>
      <c r="I140" s="10"/>
      <c r="J140" s="10"/>
      <c r="K140" s="1"/>
      <c r="L140" s="1"/>
      <c r="M140" s="1"/>
      <c r="N140" s="1"/>
      <c r="O140" s="1"/>
      <c r="P140" s="1"/>
      <c r="Q140" s="1"/>
      <c r="R140" s="1"/>
      <c r="S140" s="1"/>
      <c r="T140" s="1"/>
      <c r="U140" s="1"/>
      <c r="V140" s="1"/>
    </row>
    <row r="141" spans="1:22" ht="15.75" thickBot="1" x14ac:dyDescent="0.3">
      <c r="A141" s="1"/>
      <c r="B141" s="10"/>
      <c r="C141" s="10"/>
      <c r="D141" s="11"/>
      <c r="E141" s="10"/>
      <c r="F141" s="10"/>
      <c r="G141" s="10"/>
      <c r="H141" s="10"/>
      <c r="I141" s="10"/>
      <c r="J141" s="10"/>
      <c r="K141" s="1"/>
      <c r="L141" s="1"/>
      <c r="M141" s="1"/>
      <c r="N141" s="1"/>
      <c r="O141" s="1"/>
      <c r="P141" s="1"/>
      <c r="Q141" s="1"/>
      <c r="R141" s="1"/>
      <c r="S141" s="1"/>
      <c r="T141" s="1"/>
      <c r="U141" s="1"/>
      <c r="V141" s="1"/>
    </row>
    <row r="142" spans="1:22" ht="16.5" thickBot="1" x14ac:dyDescent="0.3">
      <c r="A142" s="1"/>
      <c r="B142" s="76" t="s">
        <v>377</v>
      </c>
      <c r="C142" s="77"/>
      <c r="D142" s="77"/>
      <c r="E142" s="77"/>
      <c r="F142" s="77"/>
      <c r="G142" s="78"/>
      <c r="H142" s="79"/>
      <c r="I142" s="79"/>
      <c r="J142" s="79"/>
      <c r="K142" s="36" t="s">
        <v>389</v>
      </c>
      <c r="L142" s="1"/>
      <c r="M142" s="1"/>
      <c r="N142" s="1"/>
      <c r="O142" s="1"/>
      <c r="P142" s="1"/>
      <c r="Q142" s="1"/>
      <c r="R142" s="1"/>
      <c r="S142" s="1"/>
      <c r="T142" s="1"/>
      <c r="U142" s="1"/>
      <c r="V142" s="1"/>
    </row>
    <row r="143" spans="1:22" ht="15" customHeight="1" thickBot="1" x14ac:dyDescent="0.3">
      <c r="A143" s="1"/>
      <c r="B143" s="70" t="s">
        <v>395</v>
      </c>
      <c r="C143" s="71"/>
      <c r="D143" s="71"/>
      <c r="E143" s="71"/>
      <c r="F143" s="71"/>
      <c r="G143" s="71"/>
      <c r="H143" s="71"/>
      <c r="I143" s="71"/>
      <c r="J143" s="71"/>
      <c r="K143" s="35">
        <f>LEN(TRIM(B143))-LEN(SUBSTITUTE(B143," ",""))+1</f>
        <v>172</v>
      </c>
      <c r="L143" s="1"/>
      <c r="M143" s="1"/>
      <c r="N143" s="1"/>
      <c r="O143" s="1"/>
      <c r="P143" s="1"/>
      <c r="Q143" s="1"/>
      <c r="R143" s="1"/>
      <c r="S143" s="1"/>
      <c r="T143" s="1"/>
      <c r="U143" s="1"/>
      <c r="V143" s="1"/>
    </row>
    <row r="144" spans="1:22" ht="15" customHeight="1" x14ac:dyDescent="0.25">
      <c r="A144" s="1"/>
      <c r="B144" s="72"/>
      <c r="C144" s="73"/>
      <c r="D144" s="73"/>
      <c r="E144" s="73"/>
      <c r="F144" s="73"/>
      <c r="G144" s="73"/>
      <c r="H144" s="73"/>
      <c r="I144" s="73"/>
      <c r="J144" s="73"/>
      <c r="K144" s="39" t="s">
        <v>390</v>
      </c>
      <c r="L144" s="1"/>
      <c r="M144" s="1"/>
      <c r="N144" s="1"/>
      <c r="O144" s="1"/>
      <c r="P144" s="1"/>
      <c r="Q144" s="1"/>
      <c r="R144" s="1"/>
      <c r="S144" s="1"/>
      <c r="T144" s="1"/>
      <c r="U144" s="1"/>
      <c r="V144" s="1"/>
    </row>
    <row r="145" spans="1:22" ht="15" customHeight="1" thickBot="1" x14ac:dyDescent="0.3">
      <c r="A145" s="1"/>
      <c r="B145" s="72"/>
      <c r="C145" s="73"/>
      <c r="D145" s="73"/>
      <c r="E145" s="73"/>
      <c r="F145" s="73"/>
      <c r="G145" s="73"/>
      <c r="H145" s="73"/>
      <c r="I145" s="73"/>
      <c r="J145" s="73"/>
      <c r="K145" s="40" t="s">
        <v>391</v>
      </c>
      <c r="L145" s="1"/>
      <c r="M145" s="1"/>
      <c r="N145" s="1"/>
      <c r="O145" s="1"/>
      <c r="P145" s="1"/>
      <c r="Q145" s="1"/>
      <c r="R145" s="1"/>
      <c r="S145" s="1"/>
      <c r="T145" s="1"/>
      <c r="U145" s="1"/>
      <c r="V145" s="1"/>
    </row>
    <row r="146" spans="1:22" ht="15" customHeight="1" x14ac:dyDescent="0.25">
      <c r="A146" s="1"/>
      <c r="B146" s="72"/>
      <c r="C146" s="73"/>
      <c r="D146" s="73"/>
      <c r="E146" s="73"/>
      <c r="F146" s="73"/>
      <c r="G146" s="73"/>
      <c r="H146" s="73"/>
      <c r="I146" s="73"/>
      <c r="J146" s="73"/>
      <c r="K146" s="33"/>
      <c r="L146" s="1"/>
      <c r="M146" s="1"/>
      <c r="N146" s="1"/>
      <c r="O146" s="1"/>
      <c r="P146" s="1"/>
      <c r="Q146" s="1"/>
      <c r="R146" s="1"/>
      <c r="S146" s="1"/>
      <c r="T146" s="1"/>
      <c r="U146" s="1"/>
      <c r="V146" s="1"/>
    </row>
    <row r="147" spans="1:22" ht="15" customHeight="1" x14ac:dyDescent="0.25">
      <c r="A147" s="1"/>
      <c r="B147" s="72"/>
      <c r="C147" s="73"/>
      <c r="D147" s="73"/>
      <c r="E147" s="73"/>
      <c r="F147" s="73"/>
      <c r="G147" s="73"/>
      <c r="H147" s="73"/>
      <c r="I147" s="73"/>
      <c r="J147" s="73"/>
      <c r="K147" s="33"/>
      <c r="L147" s="1"/>
      <c r="M147" s="1"/>
      <c r="N147" s="1"/>
      <c r="O147" s="1"/>
      <c r="P147" s="1"/>
      <c r="Q147" s="1"/>
      <c r="R147" s="1"/>
      <c r="S147" s="1"/>
      <c r="T147" s="1"/>
      <c r="U147" s="1"/>
      <c r="V147" s="1"/>
    </row>
    <row r="148" spans="1:22" ht="15" customHeight="1" thickBot="1" x14ac:dyDescent="0.3">
      <c r="A148" s="1"/>
      <c r="B148" s="74"/>
      <c r="C148" s="75"/>
      <c r="D148" s="75"/>
      <c r="E148" s="75"/>
      <c r="F148" s="75"/>
      <c r="G148" s="75"/>
      <c r="H148" s="75"/>
      <c r="I148" s="75"/>
      <c r="J148" s="75"/>
      <c r="K148" s="34"/>
      <c r="L148" s="1"/>
      <c r="M148" s="1"/>
      <c r="N148" s="1"/>
      <c r="O148" s="1"/>
      <c r="P148" s="1"/>
      <c r="Q148" s="1"/>
      <c r="R148" s="1"/>
      <c r="S148" s="1"/>
      <c r="T148" s="1"/>
      <c r="U148" s="1"/>
      <c r="V148" s="1"/>
    </row>
    <row r="149" spans="1:22" x14ac:dyDescent="0.25">
      <c r="A149" s="1"/>
      <c r="B149" s="13"/>
      <c r="C149" s="13"/>
      <c r="D149" s="14"/>
      <c r="E149" s="13"/>
      <c r="F149" s="13"/>
      <c r="G149" s="13"/>
      <c r="H149" s="13"/>
      <c r="I149" s="13"/>
      <c r="J149" s="13"/>
      <c r="K149" s="13"/>
      <c r="L149" s="1"/>
      <c r="M149" s="1"/>
      <c r="N149" s="1"/>
      <c r="O149" s="1"/>
      <c r="P149" s="1"/>
      <c r="Q149" s="1"/>
      <c r="R149" s="1"/>
      <c r="S149" s="1"/>
      <c r="T149" s="1"/>
      <c r="U149" s="1"/>
      <c r="V149" s="1"/>
    </row>
    <row r="150" spans="1:22" x14ac:dyDescent="0.25">
      <c r="A150" s="1"/>
      <c r="B150" s="3"/>
      <c r="C150" s="3"/>
      <c r="D150" s="4"/>
      <c r="E150" s="3"/>
      <c r="F150" s="3"/>
      <c r="G150" s="3"/>
      <c r="H150" s="3"/>
      <c r="I150" s="3"/>
      <c r="J150" s="3"/>
      <c r="K150" s="3"/>
      <c r="L150" s="1"/>
      <c r="M150" s="1"/>
      <c r="N150" s="1"/>
      <c r="O150" s="1"/>
      <c r="P150" s="1"/>
      <c r="Q150" s="1"/>
      <c r="R150" s="1"/>
      <c r="S150" s="1"/>
      <c r="T150" s="1"/>
      <c r="U150" s="1"/>
      <c r="V150" s="1"/>
    </row>
    <row r="151" spans="1:22" x14ac:dyDescent="0.25">
      <c r="A151" s="1"/>
      <c r="B151" s="1"/>
      <c r="C151" s="1"/>
      <c r="D151" s="2"/>
      <c r="E151" s="1"/>
      <c r="F151" s="1"/>
      <c r="G151" s="1"/>
      <c r="H151" s="1"/>
      <c r="I151" s="1"/>
      <c r="J151" s="1"/>
      <c r="K151" s="1"/>
      <c r="L151" s="1"/>
      <c r="M151" s="1"/>
      <c r="N151" s="1"/>
      <c r="O151" s="1"/>
      <c r="P151" s="1"/>
      <c r="Q151" s="1"/>
      <c r="R151" s="1"/>
      <c r="S151" s="1"/>
      <c r="T151" s="1"/>
      <c r="U151" s="1"/>
      <c r="V151" s="1"/>
    </row>
    <row r="152" spans="1:22" ht="15.75" x14ac:dyDescent="0.25">
      <c r="A152" s="1"/>
      <c r="B152" s="29" t="s">
        <v>1</v>
      </c>
      <c r="C152" s="29" t="s">
        <v>153</v>
      </c>
      <c r="D152" s="5" t="s">
        <v>2</v>
      </c>
      <c r="E152" s="29" t="s">
        <v>378</v>
      </c>
      <c r="F152" s="29" t="s">
        <v>3</v>
      </c>
      <c r="G152" s="29" t="s">
        <v>379</v>
      </c>
      <c r="H152" s="29" t="s">
        <v>380</v>
      </c>
      <c r="I152" s="29" t="s">
        <v>381</v>
      </c>
      <c r="J152" s="29" t="s">
        <v>382</v>
      </c>
      <c r="K152" s="29" t="s">
        <v>383</v>
      </c>
      <c r="L152" s="1"/>
      <c r="M152" s="1"/>
      <c r="N152" s="1"/>
      <c r="O152" s="1"/>
      <c r="P152" s="1"/>
      <c r="Q152" s="1"/>
      <c r="R152" s="1"/>
      <c r="S152" s="1"/>
      <c r="T152" s="1"/>
      <c r="U152" s="1"/>
      <c r="V152" s="1"/>
    </row>
    <row r="153" spans="1:22" x14ac:dyDescent="0.25">
      <c r="A153" s="1"/>
      <c r="B153" s="7"/>
      <c r="C153" s="7"/>
      <c r="D153" s="8">
        <f>DAYS360(B153,C153,)/30</f>
        <v>0</v>
      </c>
      <c r="E153" s="6"/>
      <c r="F153" s="9" t="s">
        <v>152</v>
      </c>
      <c r="G153" s="6"/>
      <c r="H153" s="6"/>
      <c r="I153" s="6"/>
      <c r="J153" s="6"/>
      <c r="K153" s="7"/>
      <c r="L153" s="1"/>
      <c r="M153" s="1"/>
      <c r="N153" s="1"/>
      <c r="O153" s="1"/>
      <c r="P153" s="1"/>
      <c r="Q153" s="1"/>
      <c r="R153" s="1"/>
      <c r="S153" s="1"/>
      <c r="T153" s="1"/>
      <c r="U153" s="1"/>
      <c r="V153" s="1"/>
    </row>
    <row r="154" spans="1:22" x14ac:dyDescent="0.25">
      <c r="A154" s="1"/>
      <c r="B154" s="38" t="s">
        <v>384</v>
      </c>
      <c r="C154" s="10"/>
      <c r="D154" s="11"/>
      <c r="E154" s="10"/>
      <c r="F154" s="10"/>
      <c r="G154" s="10"/>
      <c r="H154" s="10"/>
      <c r="I154" s="10"/>
      <c r="J154" s="10"/>
      <c r="K154" s="10"/>
      <c r="L154" s="1"/>
      <c r="M154" s="1"/>
      <c r="N154" s="1"/>
      <c r="O154" s="1"/>
      <c r="P154" s="1"/>
      <c r="Q154" s="1"/>
      <c r="R154" s="1"/>
      <c r="S154" s="1"/>
      <c r="T154" s="1"/>
      <c r="U154" s="1"/>
      <c r="V154" s="1"/>
    </row>
    <row r="155" spans="1:22" ht="15.75" x14ac:dyDescent="0.25">
      <c r="A155" s="1"/>
      <c r="B155" s="29" t="s">
        <v>6</v>
      </c>
      <c r="C155" s="29" t="s">
        <v>5</v>
      </c>
      <c r="D155" s="29" t="s">
        <v>7</v>
      </c>
      <c r="E155" s="29" t="s">
        <v>4</v>
      </c>
      <c r="F155" s="10"/>
      <c r="G155" s="10"/>
      <c r="H155" s="10"/>
      <c r="I155" s="10"/>
      <c r="J155" s="10"/>
      <c r="K155" s="1"/>
      <c r="L155" s="1"/>
      <c r="M155" s="37" t="s">
        <v>368</v>
      </c>
      <c r="N155" s="1"/>
      <c r="O155" s="1"/>
      <c r="P155" s="1"/>
      <c r="Q155" s="1"/>
      <c r="R155" s="1"/>
      <c r="S155" s="1"/>
      <c r="T155" s="1"/>
      <c r="U155" s="1"/>
      <c r="V155" s="1"/>
    </row>
    <row r="156" spans="1:22" ht="15.75" x14ac:dyDescent="0.25">
      <c r="A156" s="1"/>
      <c r="B156" s="6"/>
      <c r="C156" s="7"/>
      <c r="D156" s="12"/>
      <c r="E156" s="12"/>
      <c r="F156" s="10"/>
      <c r="G156" s="10"/>
      <c r="H156" s="10"/>
      <c r="I156" s="10"/>
      <c r="J156" s="10"/>
      <c r="K156" s="1"/>
      <c r="L156" s="1"/>
      <c r="M156" s="1"/>
      <c r="N156" s="1"/>
      <c r="O156" s="1"/>
      <c r="P156" s="1"/>
      <c r="Q156" s="1"/>
      <c r="R156" s="1"/>
      <c r="S156" s="1"/>
      <c r="T156" s="1"/>
      <c r="U156" s="1"/>
      <c r="V156" s="1"/>
    </row>
    <row r="157" spans="1:22" ht="15.75" thickBot="1" x14ac:dyDescent="0.3">
      <c r="A157" s="1"/>
      <c r="B157" s="10"/>
      <c r="C157" s="10"/>
      <c r="D157" s="11"/>
      <c r="E157" s="10"/>
      <c r="F157" s="10"/>
      <c r="G157" s="10"/>
      <c r="H157" s="10"/>
      <c r="I157" s="10"/>
      <c r="J157" s="10"/>
      <c r="K157" s="1"/>
      <c r="L157" s="1"/>
      <c r="M157" s="1"/>
      <c r="N157" s="1"/>
      <c r="O157" s="1"/>
      <c r="P157" s="1"/>
      <c r="Q157" s="1"/>
      <c r="R157" s="1"/>
      <c r="S157" s="1"/>
      <c r="T157" s="1"/>
      <c r="U157" s="1"/>
      <c r="V157" s="1"/>
    </row>
    <row r="158" spans="1:22" ht="16.5" thickBot="1" x14ac:dyDescent="0.3">
      <c r="A158" s="1"/>
      <c r="B158" s="76" t="s">
        <v>377</v>
      </c>
      <c r="C158" s="77"/>
      <c r="D158" s="77"/>
      <c r="E158" s="77"/>
      <c r="F158" s="77"/>
      <c r="G158" s="78"/>
      <c r="H158" s="79"/>
      <c r="I158" s="79"/>
      <c r="J158" s="79"/>
      <c r="K158" s="36" t="s">
        <v>389</v>
      </c>
      <c r="L158" s="1"/>
      <c r="M158" s="80" t="s">
        <v>386</v>
      </c>
      <c r="N158" s="82"/>
      <c r="O158" s="82"/>
      <c r="P158" s="82"/>
      <c r="Q158" s="82"/>
      <c r="R158" s="82"/>
      <c r="S158" s="82"/>
      <c r="T158" s="82"/>
      <c r="U158" s="82"/>
      <c r="V158" s="1"/>
    </row>
    <row r="159" spans="1:22" ht="15" customHeight="1" thickBot="1" x14ac:dyDescent="0.3">
      <c r="A159" s="1"/>
      <c r="B159" s="70" t="s">
        <v>395</v>
      </c>
      <c r="C159" s="71"/>
      <c r="D159" s="71"/>
      <c r="E159" s="71"/>
      <c r="F159" s="71"/>
      <c r="G159" s="71"/>
      <c r="H159" s="71"/>
      <c r="I159" s="71"/>
      <c r="J159" s="71"/>
      <c r="K159" s="35">
        <f>LEN(TRIM(B159))-LEN(SUBSTITUTE(B159," ",""))+1</f>
        <v>172</v>
      </c>
      <c r="L159" s="1"/>
      <c r="M159" s="82"/>
      <c r="N159" s="82"/>
      <c r="O159" s="82"/>
      <c r="P159" s="82"/>
      <c r="Q159" s="82"/>
      <c r="R159" s="82"/>
      <c r="S159" s="82"/>
      <c r="T159" s="82"/>
      <c r="U159" s="82"/>
      <c r="V159" s="1"/>
    </row>
    <row r="160" spans="1:22" ht="15" customHeight="1" x14ac:dyDescent="0.25">
      <c r="A160" s="1"/>
      <c r="B160" s="72"/>
      <c r="C160" s="73"/>
      <c r="D160" s="73"/>
      <c r="E160" s="73"/>
      <c r="F160" s="73"/>
      <c r="G160" s="73"/>
      <c r="H160" s="73"/>
      <c r="I160" s="73"/>
      <c r="J160" s="73"/>
      <c r="K160" s="39" t="s">
        <v>390</v>
      </c>
      <c r="L160" s="1"/>
      <c r="M160" s="82"/>
      <c r="N160" s="82"/>
      <c r="O160" s="82"/>
      <c r="P160" s="82"/>
      <c r="Q160" s="82"/>
      <c r="R160" s="82"/>
      <c r="S160" s="82"/>
      <c r="T160" s="82"/>
      <c r="U160" s="82"/>
      <c r="V160" s="1"/>
    </row>
    <row r="161" spans="1:22" ht="15" customHeight="1" thickBot="1" x14ac:dyDescent="0.3">
      <c r="A161" s="1"/>
      <c r="B161" s="72"/>
      <c r="C161" s="73"/>
      <c r="D161" s="73"/>
      <c r="E161" s="73"/>
      <c r="F161" s="73"/>
      <c r="G161" s="73"/>
      <c r="H161" s="73"/>
      <c r="I161" s="73"/>
      <c r="J161" s="73"/>
      <c r="K161" s="40" t="s">
        <v>391</v>
      </c>
      <c r="L161" s="1"/>
      <c r="M161" s="1"/>
      <c r="N161" s="1"/>
      <c r="O161" s="1"/>
      <c r="P161" s="1"/>
      <c r="Q161" s="1"/>
      <c r="R161" s="1"/>
      <c r="S161" s="1"/>
      <c r="T161" s="1"/>
      <c r="U161" s="1"/>
      <c r="V161" s="1"/>
    </row>
    <row r="162" spans="1:22" ht="15" customHeight="1" x14ac:dyDescent="0.25">
      <c r="A162" s="1"/>
      <c r="B162" s="72"/>
      <c r="C162" s="73"/>
      <c r="D162" s="73"/>
      <c r="E162" s="73"/>
      <c r="F162" s="73"/>
      <c r="G162" s="73"/>
      <c r="H162" s="73"/>
      <c r="I162" s="73"/>
      <c r="J162" s="73"/>
      <c r="K162" s="33"/>
      <c r="L162" s="1"/>
      <c r="M162" s="1"/>
      <c r="N162" s="1"/>
      <c r="O162" s="1"/>
      <c r="P162" s="1"/>
      <c r="Q162" s="1"/>
      <c r="R162" s="1"/>
      <c r="S162" s="1"/>
      <c r="T162" s="1"/>
      <c r="U162" s="1"/>
      <c r="V162" s="1"/>
    </row>
    <row r="163" spans="1:22" ht="15" customHeight="1" x14ac:dyDescent="0.25">
      <c r="A163" s="1"/>
      <c r="B163" s="72"/>
      <c r="C163" s="73"/>
      <c r="D163" s="73"/>
      <c r="E163" s="73"/>
      <c r="F163" s="73"/>
      <c r="G163" s="73"/>
      <c r="H163" s="73"/>
      <c r="I163" s="73"/>
      <c r="J163" s="73"/>
      <c r="K163" s="33"/>
      <c r="L163" s="1"/>
      <c r="M163" s="1"/>
      <c r="N163" s="1"/>
      <c r="O163" s="1"/>
      <c r="P163" s="1"/>
      <c r="Q163" s="1"/>
      <c r="R163" s="1"/>
      <c r="S163" s="1"/>
      <c r="T163" s="1"/>
      <c r="U163" s="1"/>
      <c r="V163" s="1"/>
    </row>
    <row r="164" spans="1:22" ht="15" customHeight="1" thickBot="1" x14ac:dyDescent="0.3">
      <c r="A164" s="1"/>
      <c r="B164" s="74"/>
      <c r="C164" s="75"/>
      <c r="D164" s="75"/>
      <c r="E164" s="75"/>
      <c r="F164" s="75"/>
      <c r="G164" s="75"/>
      <c r="H164" s="75"/>
      <c r="I164" s="75"/>
      <c r="J164" s="75"/>
      <c r="K164" s="34"/>
      <c r="L164" s="1"/>
      <c r="M164" s="1"/>
      <c r="N164" s="1"/>
      <c r="O164" s="1"/>
      <c r="P164" s="1"/>
      <c r="Q164" s="1"/>
      <c r="R164" s="1"/>
      <c r="S164" s="1"/>
      <c r="T164" s="1"/>
      <c r="U164" s="1"/>
      <c r="V164" s="1"/>
    </row>
    <row r="165" spans="1:22" x14ac:dyDescent="0.25">
      <c r="A165" s="1"/>
      <c r="B165" s="13"/>
      <c r="C165" s="13"/>
      <c r="D165" s="14"/>
      <c r="E165" s="13"/>
      <c r="F165" s="13"/>
      <c r="G165" s="13"/>
      <c r="H165" s="13"/>
      <c r="I165" s="13"/>
      <c r="J165" s="13"/>
      <c r="K165" s="13"/>
      <c r="L165" s="1"/>
      <c r="M165" s="1"/>
      <c r="N165" s="1"/>
      <c r="O165" s="1"/>
      <c r="P165" s="1"/>
      <c r="Q165" s="1"/>
      <c r="R165" s="1"/>
      <c r="S165" s="1"/>
      <c r="T165" s="1"/>
      <c r="U165" s="1"/>
      <c r="V165" s="1"/>
    </row>
    <row r="166" spans="1:22" x14ac:dyDescent="0.25">
      <c r="A166" s="1"/>
      <c r="B166" s="3"/>
      <c r="C166" s="3"/>
      <c r="D166" s="4"/>
      <c r="E166" s="3"/>
      <c r="F166" s="3"/>
      <c r="G166" s="3"/>
      <c r="H166" s="3"/>
      <c r="I166" s="3"/>
      <c r="J166" s="3"/>
      <c r="K166" s="3"/>
      <c r="L166" s="1"/>
      <c r="M166" s="1"/>
      <c r="N166" s="1"/>
      <c r="O166" s="1"/>
      <c r="P166" s="1"/>
      <c r="Q166" s="1"/>
      <c r="R166" s="1"/>
      <c r="S166" s="1"/>
      <c r="T166" s="1"/>
      <c r="U166" s="1"/>
      <c r="V166" s="1"/>
    </row>
    <row r="167" spans="1:22" x14ac:dyDescent="0.25">
      <c r="A167" s="1"/>
      <c r="B167" s="1"/>
      <c r="C167" s="1"/>
      <c r="D167" s="2"/>
      <c r="E167" s="1"/>
      <c r="F167" s="1"/>
      <c r="G167" s="1"/>
      <c r="H167" s="1"/>
      <c r="I167" s="1"/>
      <c r="J167" s="1"/>
      <c r="K167" s="1"/>
      <c r="L167" s="1"/>
      <c r="M167" s="1"/>
      <c r="N167" s="1"/>
      <c r="O167" s="1"/>
      <c r="P167" s="1"/>
      <c r="Q167" s="1"/>
      <c r="R167" s="1"/>
      <c r="S167" s="1"/>
      <c r="T167" s="1"/>
      <c r="U167" s="1"/>
      <c r="V167" s="1"/>
    </row>
    <row r="168" spans="1:22" ht="15.75" x14ac:dyDescent="0.25">
      <c r="A168" s="1"/>
      <c r="B168" s="29" t="s">
        <v>1</v>
      </c>
      <c r="C168" s="29" t="s">
        <v>153</v>
      </c>
      <c r="D168" s="5" t="s">
        <v>2</v>
      </c>
      <c r="E168" s="29" t="s">
        <v>378</v>
      </c>
      <c r="F168" s="29" t="s">
        <v>3</v>
      </c>
      <c r="G168" s="29" t="s">
        <v>379</v>
      </c>
      <c r="H168" s="29" t="s">
        <v>380</v>
      </c>
      <c r="I168" s="29" t="s">
        <v>381</v>
      </c>
      <c r="J168" s="29" t="s">
        <v>382</v>
      </c>
      <c r="K168" s="29" t="s">
        <v>383</v>
      </c>
      <c r="L168" s="1"/>
      <c r="M168" s="37"/>
      <c r="N168" s="1"/>
      <c r="O168" s="1"/>
      <c r="P168" s="1"/>
      <c r="Q168" s="1"/>
      <c r="R168" s="1"/>
      <c r="S168" s="1"/>
      <c r="T168" s="1"/>
      <c r="U168" s="1"/>
      <c r="V168" s="1"/>
    </row>
    <row r="169" spans="1:22" x14ac:dyDescent="0.25">
      <c r="A169" s="1"/>
      <c r="B169" s="7"/>
      <c r="C169" s="7"/>
      <c r="D169" s="8">
        <f>DAYS360(B169,C169,)/30</f>
        <v>0</v>
      </c>
      <c r="E169" s="6"/>
      <c r="F169" s="9" t="s">
        <v>152</v>
      </c>
      <c r="G169" s="6"/>
      <c r="H169" s="6"/>
      <c r="I169" s="6"/>
      <c r="J169" s="6"/>
      <c r="K169" s="7"/>
      <c r="L169" s="1"/>
      <c r="M169" s="1"/>
      <c r="N169" s="1"/>
      <c r="O169" s="1"/>
      <c r="P169" s="1"/>
      <c r="Q169" s="1"/>
      <c r="R169" s="1"/>
      <c r="S169" s="1"/>
      <c r="T169" s="1"/>
      <c r="U169" s="1"/>
      <c r="V169" s="1"/>
    </row>
    <row r="170" spans="1:22" x14ac:dyDescent="0.25">
      <c r="A170" s="1"/>
      <c r="B170" s="38" t="s">
        <v>384</v>
      </c>
      <c r="C170" s="10"/>
      <c r="D170" s="11"/>
      <c r="E170" s="10"/>
      <c r="F170" s="10"/>
      <c r="G170" s="10"/>
      <c r="H170" s="10"/>
      <c r="I170" s="10"/>
      <c r="J170" s="10"/>
      <c r="K170" s="10"/>
      <c r="L170" s="1"/>
      <c r="M170" s="1"/>
      <c r="N170" s="1"/>
      <c r="O170" s="1"/>
      <c r="P170" s="1"/>
      <c r="Q170" s="1"/>
      <c r="R170" s="1"/>
      <c r="S170" s="1"/>
      <c r="T170" s="1"/>
      <c r="U170" s="1"/>
      <c r="V170" s="1"/>
    </row>
    <row r="171" spans="1:22" ht="15.75" x14ac:dyDescent="0.25">
      <c r="A171" s="1"/>
      <c r="B171" s="29" t="s">
        <v>6</v>
      </c>
      <c r="C171" s="29" t="s">
        <v>5</v>
      </c>
      <c r="D171" s="29" t="s">
        <v>7</v>
      </c>
      <c r="E171" s="29" t="s">
        <v>4</v>
      </c>
      <c r="F171" s="10"/>
      <c r="G171" s="10"/>
      <c r="H171" s="10"/>
      <c r="I171" s="10"/>
      <c r="J171" s="10"/>
      <c r="K171" s="1"/>
      <c r="L171" s="1"/>
      <c r="M171" s="1"/>
      <c r="N171" s="1"/>
      <c r="O171" s="1"/>
      <c r="P171" s="1"/>
      <c r="Q171" s="1"/>
      <c r="R171" s="1"/>
      <c r="S171" s="1"/>
      <c r="T171" s="1"/>
      <c r="U171" s="1"/>
      <c r="V171" s="1"/>
    </row>
    <row r="172" spans="1:22" ht="15.75" x14ac:dyDescent="0.25">
      <c r="A172" s="1"/>
      <c r="B172" s="6"/>
      <c r="C172" s="7"/>
      <c r="D172" s="12"/>
      <c r="E172" s="12"/>
      <c r="F172" s="10"/>
      <c r="G172" s="10"/>
      <c r="H172" s="10"/>
      <c r="I172" s="10"/>
      <c r="J172" s="10"/>
      <c r="K172" s="1"/>
      <c r="L172" s="1"/>
      <c r="M172" s="1"/>
      <c r="N172" s="1"/>
      <c r="O172" s="1"/>
      <c r="P172" s="1"/>
      <c r="Q172" s="1"/>
      <c r="R172" s="1"/>
      <c r="S172" s="1"/>
      <c r="T172" s="1"/>
      <c r="U172" s="1"/>
      <c r="V172" s="1"/>
    </row>
    <row r="173" spans="1:22" ht="15.75" thickBot="1" x14ac:dyDescent="0.3">
      <c r="A173" s="1"/>
      <c r="B173" s="10"/>
      <c r="C173" s="10"/>
      <c r="D173" s="11"/>
      <c r="E173" s="10"/>
      <c r="F173" s="10"/>
      <c r="G173" s="10"/>
      <c r="H173" s="10"/>
      <c r="I173" s="10"/>
      <c r="J173" s="10"/>
      <c r="K173" s="1"/>
      <c r="L173" s="1"/>
      <c r="M173" s="1"/>
      <c r="N173" s="1"/>
      <c r="O173" s="1"/>
      <c r="P173" s="1"/>
      <c r="Q173" s="1"/>
      <c r="R173" s="1"/>
      <c r="S173" s="1"/>
      <c r="T173" s="1"/>
      <c r="U173" s="1"/>
      <c r="V173" s="1"/>
    </row>
    <row r="174" spans="1:22" ht="16.5" thickBot="1" x14ac:dyDescent="0.3">
      <c r="A174" s="1"/>
      <c r="B174" s="76" t="s">
        <v>377</v>
      </c>
      <c r="C174" s="77"/>
      <c r="D174" s="77"/>
      <c r="E174" s="77"/>
      <c r="F174" s="77"/>
      <c r="G174" s="78"/>
      <c r="H174" s="79"/>
      <c r="I174" s="79"/>
      <c r="J174" s="79"/>
      <c r="K174" s="36" t="s">
        <v>389</v>
      </c>
      <c r="L174" s="1"/>
      <c r="M174" s="1"/>
      <c r="N174" s="1"/>
      <c r="O174" s="1"/>
      <c r="P174" s="1"/>
      <c r="Q174" s="1"/>
      <c r="R174" s="1"/>
      <c r="S174" s="1"/>
      <c r="T174" s="1"/>
      <c r="U174" s="1"/>
      <c r="V174" s="1"/>
    </row>
    <row r="175" spans="1:22" ht="15" customHeight="1" thickBot="1" x14ac:dyDescent="0.3">
      <c r="A175" s="1"/>
      <c r="B175" s="70" t="s">
        <v>395</v>
      </c>
      <c r="C175" s="71"/>
      <c r="D175" s="71"/>
      <c r="E175" s="71"/>
      <c r="F175" s="71"/>
      <c r="G175" s="71"/>
      <c r="H175" s="71"/>
      <c r="I175" s="71"/>
      <c r="J175" s="71"/>
      <c r="K175" s="35">
        <f>LEN(TRIM(B175))-LEN(SUBSTITUTE(B175," ",""))+1</f>
        <v>172</v>
      </c>
      <c r="L175" s="1"/>
      <c r="M175" s="1"/>
      <c r="N175" s="1"/>
      <c r="O175" s="1"/>
      <c r="P175" s="1"/>
      <c r="Q175" s="1"/>
      <c r="R175" s="1"/>
      <c r="S175" s="1"/>
      <c r="T175" s="1"/>
      <c r="U175" s="1"/>
      <c r="V175" s="1"/>
    </row>
    <row r="176" spans="1:22" ht="15" customHeight="1" x14ac:dyDescent="0.25">
      <c r="A176" s="1"/>
      <c r="B176" s="72"/>
      <c r="C176" s="73"/>
      <c r="D176" s="73"/>
      <c r="E176" s="73"/>
      <c r="F176" s="73"/>
      <c r="G176" s="73"/>
      <c r="H176" s="73"/>
      <c r="I176" s="73"/>
      <c r="J176" s="73"/>
      <c r="K176" s="39" t="s">
        <v>390</v>
      </c>
      <c r="L176" s="1"/>
      <c r="M176" s="1"/>
      <c r="N176" s="1"/>
      <c r="O176" s="1"/>
      <c r="P176" s="1"/>
      <c r="Q176" s="1"/>
      <c r="R176" s="1"/>
      <c r="S176" s="1"/>
      <c r="T176" s="1"/>
      <c r="U176" s="1"/>
      <c r="V176" s="1"/>
    </row>
    <row r="177" spans="1:22" ht="15" customHeight="1" thickBot="1" x14ac:dyDescent="0.3">
      <c r="A177" s="1"/>
      <c r="B177" s="72"/>
      <c r="C177" s="73"/>
      <c r="D177" s="73"/>
      <c r="E177" s="73"/>
      <c r="F177" s="73"/>
      <c r="G177" s="73"/>
      <c r="H177" s="73"/>
      <c r="I177" s="73"/>
      <c r="J177" s="73"/>
      <c r="K177" s="40" t="s">
        <v>391</v>
      </c>
      <c r="L177" s="1"/>
      <c r="M177" s="1"/>
      <c r="N177" s="1"/>
      <c r="O177" s="1"/>
      <c r="P177" s="1"/>
      <c r="Q177" s="1"/>
      <c r="R177" s="1"/>
      <c r="S177" s="1"/>
      <c r="T177" s="1"/>
      <c r="U177" s="1"/>
      <c r="V177" s="1"/>
    </row>
    <row r="178" spans="1:22" ht="15" customHeight="1" x14ac:dyDescent="0.25">
      <c r="A178" s="1"/>
      <c r="B178" s="72"/>
      <c r="C178" s="73"/>
      <c r="D178" s="73"/>
      <c r="E178" s="73"/>
      <c r="F178" s="73"/>
      <c r="G178" s="73"/>
      <c r="H178" s="73"/>
      <c r="I178" s="73"/>
      <c r="J178" s="73"/>
      <c r="K178" s="33"/>
      <c r="L178" s="1"/>
      <c r="M178" s="1"/>
      <c r="N178" s="1"/>
      <c r="O178" s="1"/>
      <c r="P178" s="1"/>
      <c r="Q178" s="1"/>
      <c r="R178" s="1"/>
      <c r="S178" s="1"/>
      <c r="T178" s="1"/>
      <c r="U178" s="1"/>
      <c r="V178" s="1"/>
    </row>
    <row r="179" spans="1:22" ht="15" customHeight="1" x14ac:dyDescent="0.25">
      <c r="A179" s="1"/>
      <c r="B179" s="72"/>
      <c r="C179" s="73"/>
      <c r="D179" s="73"/>
      <c r="E179" s="73"/>
      <c r="F179" s="73"/>
      <c r="G179" s="73"/>
      <c r="H179" s="73"/>
      <c r="I179" s="73"/>
      <c r="J179" s="73"/>
      <c r="K179" s="33"/>
      <c r="L179" s="1"/>
      <c r="M179" s="1"/>
      <c r="N179" s="1"/>
      <c r="O179" s="1"/>
      <c r="P179" s="1"/>
      <c r="Q179" s="1"/>
      <c r="R179" s="1"/>
      <c r="S179" s="1"/>
      <c r="T179" s="1"/>
      <c r="U179" s="1"/>
      <c r="V179" s="1"/>
    </row>
    <row r="180" spans="1:22" ht="15" customHeight="1" thickBot="1" x14ac:dyDescent="0.3">
      <c r="A180" s="1"/>
      <c r="B180" s="74"/>
      <c r="C180" s="75"/>
      <c r="D180" s="75"/>
      <c r="E180" s="75"/>
      <c r="F180" s="75"/>
      <c r="G180" s="75"/>
      <c r="H180" s="75"/>
      <c r="I180" s="75"/>
      <c r="J180" s="75"/>
      <c r="K180" s="34"/>
      <c r="L180" s="1"/>
      <c r="M180" s="1"/>
      <c r="N180" s="1"/>
      <c r="O180" s="1"/>
      <c r="P180" s="1"/>
      <c r="Q180" s="1"/>
      <c r="R180" s="1"/>
      <c r="S180" s="1"/>
      <c r="T180" s="1"/>
      <c r="U180" s="1"/>
      <c r="V180" s="1"/>
    </row>
    <row r="181" spans="1:22" x14ac:dyDescent="0.25">
      <c r="A181" s="1"/>
      <c r="B181" s="13"/>
      <c r="C181" s="13"/>
      <c r="D181" s="14"/>
      <c r="E181" s="13"/>
      <c r="F181" s="13"/>
      <c r="G181" s="13"/>
      <c r="H181" s="13"/>
      <c r="I181" s="13"/>
      <c r="J181" s="13"/>
      <c r="K181" s="13"/>
      <c r="L181" s="1"/>
      <c r="M181" s="1"/>
      <c r="N181" s="1"/>
      <c r="O181" s="1"/>
      <c r="P181" s="1"/>
      <c r="Q181" s="1"/>
      <c r="R181" s="1"/>
      <c r="S181" s="1"/>
      <c r="T181" s="1"/>
      <c r="U181" s="1"/>
      <c r="V181" s="1"/>
    </row>
    <row r="182" spans="1:22" x14ac:dyDescent="0.25">
      <c r="A182" s="1"/>
      <c r="B182" s="3"/>
      <c r="C182" s="3"/>
      <c r="D182" s="4"/>
      <c r="E182" s="3"/>
      <c r="F182" s="3"/>
      <c r="G182" s="3"/>
      <c r="H182" s="3"/>
      <c r="I182" s="3"/>
      <c r="J182" s="3"/>
      <c r="K182" s="3"/>
      <c r="L182" s="1"/>
      <c r="M182" s="1"/>
      <c r="N182" s="1"/>
      <c r="O182" s="1"/>
      <c r="P182" s="1"/>
      <c r="Q182" s="1"/>
      <c r="R182" s="1"/>
      <c r="S182" s="1"/>
      <c r="T182" s="1"/>
      <c r="U182" s="1"/>
      <c r="V182" s="1"/>
    </row>
    <row r="183" spans="1:22" x14ac:dyDescent="0.25">
      <c r="A183" s="1"/>
      <c r="B183" s="1"/>
      <c r="C183" s="1"/>
      <c r="D183" s="2"/>
      <c r="E183" s="1"/>
      <c r="F183" s="1"/>
      <c r="G183" s="1"/>
      <c r="H183" s="1"/>
      <c r="I183" s="1"/>
      <c r="J183" s="1"/>
      <c r="K183" s="1"/>
      <c r="L183" s="1"/>
      <c r="M183" s="1"/>
      <c r="N183" s="1"/>
      <c r="O183" s="1"/>
      <c r="P183" s="1"/>
      <c r="Q183" s="1"/>
      <c r="R183" s="1"/>
      <c r="S183" s="1"/>
      <c r="T183" s="1"/>
      <c r="U183" s="1"/>
      <c r="V183" s="1"/>
    </row>
    <row r="184" spans="1:22" ht="15.75" x14ac:dyDescent="0.25">
      <c r="A184" s="1"/>
      <c r="B184" s="29" t="s">
        <v>1</v>
      </c>
      <c r="C184" s="29" t="s">
        <v>153</v>
      </c>
      <c r="D184" s="5" t="s">
        <v>2</v>
      </c>
      <c r="E184" s="29" t="s">
        <v>378</v>
      </c>
      <c r="F184" s="29" t="s">
        <v>3</v>
      </c>
      <c r="G184" s="29" t="s">
        <v>379</v>
      </c>
      <c r="H184" s="29" t="s">
        <v>380</v>
      </c>
      <c r="I184" s="29" t="s">
        <v>381</v>
      </c>
      <c r="J184" s="29" t="s">
        <v>382</v>
      </c>
      <c r="K184" s="29" t="s">
        <v>383</v>
      </c>
      <c r="L184" s="1"/>
      <c r="M184" s="1"/>
      <c r="N184" s="1"/>
      <c r="O184" s="1"/>
      <c r="P184" s="1"/>
      <c r="Q184" s="1"/>
      <c r="R184" s="1"/>
      <c r="S184" s="1"/>
      <c r="T184" s="1"/>
      <c r="U184" s="1"/>
      <c r="V184" s="1"/>
    </row>
    <row r="185" spans="1:22" x14ac:dyDescent="0.25">
      <c r="A185" s="1"/>
      <c r="B185" s="7"/>
      <c r="C185" s="7"/>
      <c r="D185" s="8">
        <f>DAYS360(B185,C185,)/30</f>
        <v>0</v>
      </c>
      <c r="E185" s="6"/>
      <c r="F185" s="9" t="s">
        <v>152</v>
      </c>
      <c r="G185" s="6"/>
      <c r="H185" s="6"/>
      <c r="I185" s="6"/>
      <c r="J185" s="6"/>
      <c r="K185" s="7"/>
      <c r="L185" s="1"/>
      <c r="M185" s="1"/>
      <c r="N185" s="1"/>
      <c r="O185" s="1"/>
      <c r="P185" s="1"/>
      <c r="Q185" s="1"/>
      <c r="R185" s="1"/>
      <c r="S185" s="1"/>
      <c r="T185" s="1"/>
      <c r="U185" s="1"/>
      <c r="V185" s="1"/>
    </row>
    <row r="186" spans="1:22" x14ac:dyDescent="0.25">
      <c r="A186" s="1"/>
      <c r="B186" s="38" t="s">
        <v>384</v>
      </c>
      <c r="C186" s="10"/>
      <c r="D186" s="11"/>
      <c r="E186" s="10"/>
      <c r="F186" s="10"/>
      <c r="G186" s="10"/>
      <c r="H186" s="10"/>
      <c r="I186" s="10"/>
      <c r="J186" s="10"/>
      <c r="K186" s="10"/>
      <c r="L186" s="1"/>
      <c r="M186" s="1"/>
      <c r="N186" s="1"/>
      <c r="O186" s="1"/>
      <c r="P186" s="1"/>
      <c r="Q186" s="1"/>
      <c r="R186" s="1"/>
      <c r="S186" s="1"/>
      <c r="T186" s="1"/>
      <c r="U186" s="1"/>
      <c r="V186" s="1"/>
    </row>
    <row r="187" spans="1:22" ht="15.75" x14ac:dyDescent="0.25">
      <c r="A187" s="1"/>
      <c r="B187" s="29" t="s">
        <v>6</v>
      </c>
      <c r="C187" s="29" t="s">
        <v>5</v>
      </c>
      <c r="D187" s="29" t="s">
        <v>7</v>
      </c>
      <c r="E187" s="29" t="s">
        <v>4</v>
      </c>
      <c r="F187" s="10"/>
      <c r="G187" s="10"/>
      <c r="H187" s="10"/>
      <c r="I187" s="10"/>
      <c r="J187" s="10"/>
      <c r="K187" s="1"/>
      <c r="L187" s="1"/>
      <c r="M187" s="1"/>
      <c r="N187" s="1"/>
      <c r="O187" s="1"/>
      <c r="P187" s="1"/>
      <c r="Q187" s="1"/>
      <c r="R187" s="1"/>
      <c r="S187" s="1"/>
      <c r="T187" s="1"/>
      <c r="U187" s="1"/>
      <c r="V187" s="1"/>
    </row>
    <row r="188" spans="1:22" ht="15.75" x14ac:dyDescent="0.25">
      <c r="A188" s="1"/>
      <c r="B188" s="6"/>
      <c r="C188" s="7"/>
      <c r="D188" s="12"/>
      <c r="E188" s="12"/>
      <c r="F188" s="10"/>
      <c r="G188" s="10"/>
      <c r="H188" s="10"/>
      <c r="I188" s="10"/>
      <c r="J188" s="10"/>
      <c r="K188" s="1"/>
      <c r="L188" s="1"/>
      <c r="M188" s="1"/>
      <c r="N188" s="1"/>
      <c r="O188" s="1"/>
      <c r="P188" s="1"/>
      <c r="Q188" s="1"/>
      <c r="R188" s="1"/>
      <c r="S188" s="1"/>
      <c r="T188" s="1"/>
      <c r="U188" s="1"/>
      <c r="V188" s="1"/>
    </row>
    <row r="189" spans="1:22" ht="15.75" thickBot="1" x14ac:dyDescent="0.3">
      <c r="A189" s="1"/>
      <c r="B189" s="10"/>
      <c r="C189" s="10"/>
      <c r="D189" s="11"/>
      <c r="E189" s="10"/>
      <c r="F189" s="10"/>
      <c r="G189" s="10"/>
      <c r="H189" s="10"/>
      <c r="I189" s="10"/>
      <c r="J189" s="10"/>
      <c r="K189" s="1"/>
      <c r="L189" s="1"/>
      <c r="M189" s="1"/>
      <c r="N189" s="1"/>
      <c r="O189" s="1"/>
      <c r="P189" s="1"/>
      <c r="Q189" s="1"/>
      <c r="R189" s="1"/>
      <c r="S189" s="1"/>
      <c r="T189" s="1"/>
      <c r="U189" s="1"/>
      <c r="V189" s="1"/>
    </row>
    <row r="190" spans="1:22" ht="16.5" thickBot="1" x14ac:dyDescent="0.3">
      <c r="A190" s="1"/>
      <c r="B190" s="76" t="s">
        <v>377</v>
      </c>
      <c r="C190" s="77"/>
      <c r="D190" s="77"/>
      <c r="E190" s="77"/>
      <c r="F190" s="77"/>
      <c r="G190" s="78"/>
      <c r="H190" s="79"/>
      <c r="I190" s="79"/>
      <c r="J190" s="79"/>
      <c r="K190" s="36" t="s">
        <v>389</v>
      </c>
      <c r="L190" s="1"/>
      <c r="M190" s="1"/>
      <c r="N190" s="1"/>
      <c r="O190" s="1"/>
      <c r="P190" s="1"/>
      <c r="Q190" s="1"/>
      <c r="R190" s="1"/>
      <c r="S190" s="1"/>
      <c r="T190" s="1"/>
      <c r="U190" s="1"/>
      <c r="V190" s="1"/>
    </row>
    <row r="191" spans="1:22" ht="15" customHeight="1" thickBot="1" x14ac:dyDescent="0.3">
      <c r="A191" s="1"/>
      <c r="B191" s="70" t="s">
        <v>395</v>
      </c>
      <c r="C191" s="71"/>
      <c r="D191" s="71"/>
      <c r="E191" s="71"/>
      <c r="F191" s="71"/>
      <c r="G191" s="71"/>
      <c r="H191" s="71"/>
      <c r="I191" s="71"/>
      <c r="J191" s="71"/>
      <c r="K191" s="35">
        <f>LEN(TRIM(B191))-LEN(SUBSTITUTE(B191," ",""))+1</f>
        <v>172</v>
      </c>
      <c r="L191" s="1"/>
      <c r="M191" s="1"/>
      <c r="N191" s="1"/>
      <c r="O191" s="1"/>
      <c r="P191" s="1"/>
      <c r="Q191" s="1"/>
      <c r="R191" s="1"/>
      <c r="S191" s="1"/>
      <c r="T191" s="1"/>
      <c r="U191" s="1"/>
      <c r="V191" s="1"/>
    </row>
    <row r="192" spans="1:22" ht="15" customHeight="1" x14ac:dyDescent="0.25">
      <c r="A192" s="1"/>
      <c r="B192" s="72"/>
      <c r="C192" s="73"/>
      <c r="D192" s="73"/>
      <c r="E192" s="73"/>
      <c r="F192" s="73"/>
      <c r="G192" s="73"/>
      <c r="H192" s="73"/>
      <c r="I192" s="73"/>
      <c r="J192" s="73"/>
      <c r="K192" s="39" t="s">
        <v>390</v>
      </c>
      <c r="L192" s="1"/>
      <c r="M192" s="1"/>
      <c r="N192" s="1"/>
      <c r="O192" s="1"/>
      <c r="P192" s="1"/>
      <c r="Q192" s="1"/>
      <c r="R192" s="1"/>
      <c r="S192" s="1"/>
      <c r="T192" s="1"/>
      <c r="U192" s="1"/>
      <c r="V192" s="1"/>
    </row>
    <row r="193" spans="1:22" ht="15" customHeight="1" thickBot="1" x14ac:dyDescent="0.3">
      <c r="A193" s="1"/>
      <c r="B193" s="72"/>
      <c r="C193" s="73"/>
      <c r="D193" s="73"/>
      <c r="E193" s="73"/>
      <c r="F193" s="73"/>
      <c r="G193" s="73"/>
      <c r="H193" s="73"/>
      <c r="I193" s="73"/>
      <c r="J193" s="73"/>
      <c r="K193" s="40" t="s">
        <v>391</v>
      </c>
      <c r="L193" s="1"/>
      <c r="M193" s="1"/>
      <c r="N193" s="1"/>
      <c r="O193" s="1"/>
      <c r="P193" s="1"/>
      <c r="Q193" s="1"/>
      <c r="R193" s="1"/>
      <c r="S193" s="1"/>
      <c r="T193" s="1"/>
      <c r="U193" s="1"/>
      <c r="V193" s="1"/>
    </row>
    <row r="194" spans="1:22" ht="15" customHeight="1" x14ac:dyDescent="0.25">
      <c r="A194" s="1"/>
      <c r="B194" s="72"/>
      <c r="C194" s="73"/>
      <c r="D194" s="73"/>
      <c r="E194" s="73"/>
      <c r="F194" s="73"/>
      <c r="G194" s="73"/>
      <c r="H194" s="73"/>
      <c r="I194" s="73"/>
      <c r="J194" s="73"/>
      <c r="K194" s="33"/>
      <c r="L194" s="1"/>
      <c r="M194" s="1"/>
      <c r="N194" s="1"/>
      <c r="O194" s="1"/>
      <c r="P194" s="1"/>
      <c r="Q194" s="1"/>
      <c r="R194" s="1"/>
      <c r="S194" s="1"/>
      <c r="T194" s="1"/>
      <c r="U194" s="1"/>
      <c r="V194" s="1"/>
    </row>
    <row r="195" spans="1:22" ht="15" customHeight="1" x14ac:dyDescent="0.25">
      <c r="A195" s="1"/>
      <c r="B195" s="72"/>
      <c r="C195" s="73"/>
      <c r="D195" s="73"/>
      <c r="E195" s="73"/>
      <c r="F195" s="73"/>
      <c r="G195" s="73"/>
      <c r="H195" s="73"/>
      <c r="I195" s="73"/>
      <c r="J195" s="73"/>
      <c r="K195" s="33"/>
      <c r="L195" s="1"/>
      <c r="M195" s="37" t="s">
        <v>368</v>
      </c>
      <c r="N195" s="1"/>
      <c r="O195" s="1"/>
      <c r="P195" s="1"/>
      <c r="Q195" s="1"/>
      <c r="R195" s="1"/>
      <c r="S195" s="1"/>
      <c r="T195" s="1"/>
      <c r="U195" s="1"/>
      <c r="V195" s="1"/>
    </row>
    <row r="196" spans="1:22" ht="15" customHeight="1" thickBot="1" x14ac:dyDescent="0.3">
      <c r="A196" s="1"/>
      <c r="B196" s="74"/>
      <c r="C196" s="75"/>
      <c r="D196" s="75"/>
      <c r="E196" s="75"/>
      <c r="F196" s="75"/>
      <c r="G196" s="75"/>
      <c r="H196" s="75"/>
      <c r="I196" s="75"/>
      <c r="J196" s="75"/>
      <c r="K196" s="34"/>
      <c r="L196" s="1"/>
      <c r="M196" s="1"/>
      <c r="N196" s="1"/>
      <c r="O196" s="1"/>
      <c r="P196" s="1"/>
      <c r="Q196" s="1"/>
      <c r="R196" s="1"/>
      <c r="S196" s="1"/>
      <c r="T196" s="1"/>
      <c r="U196" s="1"/>
      <c r="V196" s="1"/>
    </row>
    <row r="197" spans="1:22" x14ac:dyDescent="0.25">
      <c r="A197" s="1"/>
      <c r="B197" s="13"/>
      <c r="C197" s="13"/>
      <c r="D197" s="14"/>
      <c r="E197" s="13"/>
      <c r="F197" s="13"/>
      <c r="G197" s="13"/>
      <c r="H197" s="13"/>
      <c r="I197" s="13"/>
      <c r="J197" s="13"/>
      <c r="K197" s="13"/>
      <c r="L197" s="1"/>
      <c r="M197" s="1"/>
      <c r="N197" s="1"/>
      <c r="O197" s="1"/>
      <c r="P197" s="1"/>
      <c r="Q197" s="1"/>
      <c r="R197" s="1"/>
      <c r="S197" s="1"/>
      <c r="T197" s="1"/>
      <c r="U197" s="1"/>
      <c r="V197" s="1"/>
    </row>
    <row r="198" spans="1:22" x14ac:dyDescent="0.25">
      <c r="A198" s="1"/>
      <c r="B198" s="3"/>
      <c r="C198" s="3"/>
      <c r="D198" s="4"/>
      <c r="E198" s="3"/>
      <c r="F198" s="3"/>
      <c r="G198" s="3"/>
      <c r="H198" s="3"/>
      <c r="I198" s="3"/>
      <c r="J198" s="3"/>
      <c r="K198" s="3"/>
      <c r="L198" s="1"/>
      <c r="M198" s="80" t="s">
        <v>388</v>
      </c>
      <c r="N198" s="82"/>
      <c r="O198" s="82"/>
      <c r="P198" s="82"/>
      <c r="Q198" s="82"/>
      <c r="R198" s="82"/>
      <c r="S198" s="82"/>
      <c r="T198" s="82"/>
      <c r="U198" s="82"/>
      <c r="V198" s="1"/>
    </row>
    <row r="199" spans="1:22" x14ac:dyDescent="0.25">
      <c r="A199" s="1"/>
      <c r="B199" s="1"/>
      <c r="C199" s="1"/>
      <c r="D199" s="2"/>
      <c r="E199" s="1"/>
      <c r="F199" s="1"/>
      <c r="G199" s="1"/>
      <c r="H199" s="1"/>
      <c r="I199" s="1"/>
      <c r="J199" s="1"/>
      <c r="K199" s="1"/>
      <c r="L199" s="1"/>
      <c r="M199" s="82"/>
      <c r="N199" s="82"/>
      <c r="O199" s="82"/>
      <c r="P199" s="82"/>
      <c r="Q199" s="82"/>
      <c r="R199" s="82"/>
      <c r="S199" s="82"/>
      <c r="T199" s="82"/>
      <c r="U199" s="82"/>
      <c r="V199" s="1"/>
    </row>
    <row r="200" spans="1:22" ht="15.75" x14ac:dyDescent="0.25">
      <c r="A200" s="1"/>
      <c r="B200" s="29" t="s">
        <v>1</v>
      </c>
      <c r="C200" s="29" t="s">
        <v>153</v>
      </c>
      <c r="D200" s="5" t="s">
        <v>2</v>
      </c>
      <c r="E200" s="29" t="s">
        <v>378</v>
      </c>
      <c r="F200" s="29" t="s">
        <v>3</v>
      </c>
      <c r="G200" s="29" t="s">
        <v>379</v>
      </c>
      <c r="H200" s="29" t="s">
        <v>380</v>
      </c>
      <c r="I200" s="29" t="s">
        <v>381</v>
      </c>
      <c r="J200" s="29" t="s">
        <v>382</v>
      </c>
      <c r="K200" s="29" t="s">
        <v>383</v>
      </c>
      <c r="L200" s="1"/>
      <c r="M200" s="82"/>
      <c r="N200" s="82"/>
      <c r="O200" s="82"/>
      <c r="P200" s="82"/>
      <c r="Q200" s="82"/>
      <c r="R200" s="82"/>
      <c r="S200" s="82"/>
      <c r="T200" s="82"/>
      <c r="U200" s="82"/>
      <c r="V200" s="1"/>
    </row>
    <row r="201" spans="1:22" x14ac:dyDescent="0.25">
      <c r="A201" s="1"/>
      <c r="B201" s="7"/>
      <c r="C201" s="7"/>
      <c r="D201" s="8">
        <f>DAYS360(B201,C201,)/30</f>
        <v>0</v>
      </c>
      <c r="E201" s="6"/>
      <c r="F201" s="9" t="s">
        <v>152</v>
      </c>
      <c r="G201" s="6"/>
      <c r="H201" s="6"/>
      <c r="I201" s="6"/>
      <c r="J201" s="6"/>
      <c r="K201" s="7"/>
      <c r="L201" s="1"/>
      <c r="M201" s="1"/>
      <c r="N201" s="1"/>
      <c r="O201" s="1"/>
      <c r="P201" s="1"/>
      <c r="Q201" s="1"/>
      <c r="R201" s="1"/>
      <c r="S201" s="1"/>
      <c r="T201" s="1"/>
      <c r="U201" s="1"/>
      <c r="V201" s="1"/>
    </row>
    <row r="202" spans="1:22" x14ac:dyDescent="0.25">
      <c r="A202" s="1"/>
      <c r="B202" s="38" t="s">
        <v>384</v>
      </c>
      <c r="C202" s="10"/>
      <c r="D202" s="11"/>
      <c r="E202" s="10"/>
      <c r="F202" s="10"/>
      <c r="G202" s="10"/>
      <c r="H202" s="10"/>
      <c r="I202" s="10"/>
      <c r="J202" s="10"/>
      <c r="K202" s="10"/>
      <c r="L202" s="1"/>
      <c r="M202" s="1"/>
      <c r="N202" s="1"/>
      <c r="O202" s="1"/>
      <c r="P202" s="1"/>
      <c r="Q202" s="1"/>
      <c r="R202" s="1"/>
      <c r="S202" s="1"/>
      <c r="T202" s="1"/>
      <c r="U202" s="1"/>
      <c r="V202" s="1"/>
    </row>
    <row r="203" spans="1:22" ht="15.75" x14ac:dyDescent="0.25">
      <c r="A203" s="1"/>
      <c r="B203" s="29" t="s">
        <v>6</v>
      </c>
      <c r="C203" s="29" t="s">
        <v>5</v>
      </c>
      <c r="D203" s="29" t="s">
        <v>7</v>
      </c>
      <c r="E203" s="29" t="s">
        <v>4</v>
      </c>
      <c r="F203" s="10"/>
      <c r="G203" s="10"/>
      <c r="H203" s="10"/>
      <c r="I203" s="10"/>
      <c r="J203" s="10"/>
      <c r="K203" s="1"/>
      <c r="L203" s="1"/>
      <c r="M203" s="1"/>
      <c r="N203" s="1"/>
      <c r="O203" s="1"/>
      <c r="P203" s="1"/>
      <c r="Q203" s="1"/>
      <c r="R203" s="1"/>
      <c r="S203" s="1"/>
      <c r="T203" s="1"/>
      <c r="U203" s="1"/>
      <c r="V203" s="1"/>
    </row>
    <row r="204" spans="1:22" ht="15.75" x14ac:dyDescent="0.25">
      <c r="A204" s="1"/>
      <c r="B204" s="6"/>
      <c r="C204" s="7"/>
      <c r="D204" s="12"/>
      <c r="E204" s="12"/>
      <c r="F204" s="10"/>
      <c r="G204" s="10"/>
      <c r="H204" s="10"/>
      <c r="I204" s="10"/>
      <c r="J204" s="10"/>
      <c r="K204" s="1"/>
      <c r="L204" s="1"/>
      <c r="M204" s="1"/>
      <c r="N204" s="1"/>
      <c r="O204" s="1"/>
      <c r="P204" s="1"/>
      <c r="Q204" s="1"/>
      <c r="R204" s="1"/>
      <c r="S204" s="1"/>
      <c r="T204" s="1"/>
      <c r="U204" s="1"/>
      <c r="V204" s="1"/>
    </row>
    <row r="205" spans="1:22" ht="15.75" thickBot="1" x14ac:dyDescent="0.3">
      <c r="A205" s="1"/>
      <c r="B205" s="10"/>
      <c r="C205" s="10"/>
      <c r="D205" s="11"/>
      <c r="E205" s="10"/>
      <c r="F205" s="10"/>
      <c r="G205" s="10"/>
      <c r="H205" s="10"/>
      <c r="I205" s="10"/>
      <c r="J205" s="10"/>
      <c r="K205" s="1"/>
      <c r="L205" s="1"/>
      <c r="M205" s="1"/>
      <c r="N205" s="1"/>
      <c r="O205" s="1"/>
      <c r="P205" s="1"/>
      <c r="Q205" s="1"/>
      <c r="R205" s="1"/>
      <c r="S205" s="1"/>
      <c r="T205" s="1"/>
      <c r="U205" s="1"/>
      <c r="V205" s="1"/>
    </row>
    <row r="206" spans="1:22" ht="16.5" thickBot="1" x14ac:dyDescent="0.3">
      <c r="A206" s="1"/>
      <c r="B206" s="76" t="s">
        <v>377</v>
      </c>
      <c r="C206" s="77"/>
      <c r="D206" s="77"/>
      <c r="E206" s="77"/>
      <c r="F206" s="77"/>
      <c r="G206" s="78"/>
      <c r="H206" s="79"/>
      <c r="I206" s="79"/>
      <c r="J206" s="79"/>
      <c r="K206" s="36" t="s">
        <v>389</v>
      </c>
      <c r="L206" s="1"/>
      <c r="M206" s="1"/>
      <c r="N206" s="1"/>
      <c r="O206" s="1"/>
      <c r="P206" s="1"/>
      <c r="Q206" s="1"/>
      <c r="R206" s="1"/>
      <c r="S206" s="1"/>
      <c r="T206" s="1"/>
      <c r="U206" s="1"/>
      <c r="V206" s="1"/>
    </row>
    <row r="207" spans="1:22" ht="15" customHeight="1" thickBot="1" x14ac:dyDescent="0.3">
      <c r="A207" s="1"/>
      <c r="B207" s="70" t="s">
        <v>395</v>
      </c>
      <c r="C207" s="71"/>
      <c r="D207" s="71"/>
      <c r="E207" s="71"/>
      <c r="F207" s="71"/>
      <c r="G207" s="71"/>
      <c r="H207" s="71"/>
      <c r="I207" s="71"/>
      <c r="J207" s="71"/>
      <c r="K207" s="35">
        <f>LEN(TRIM(B207))-LEN(SUBSTITUTE(B207," ",""))+1</f>
        <v>172</v>
      </c>
      <c r="L207" s="1"/>
      <c r="M207" s="1"/>
      <c r="N207" s="1"/>
      <c r="O207" s="1"/>
      <c r="P207" s="1"/>
      <c r="Q207" s="1"/>
      <c r="R207" s="1"/>
      <c r="S207" s="1"/>
      <c r="T207" s="1"/>
      <c r="U207" s="1"/>
      <c r="V207" s="1"/>
    </row>
    <row r="208" spans="1:22" ht="15" customHeight="1" x14ac:dyDescent="0.25">
      <c r="A208" s="1"/>
      <c r="B208" s="72"/>
      <c r="C208" s="73"/>
      <c r="D208" s="73"/>
      <c r="E208" s="73"/>
      <c r="F208" s="73"/>
      <c r="G208" s="73"/>
      <c r="H208" s="73"/>
      <c r="I208" s="73"/>
      <c r="J208" s="73"/>
      <c r="K208" s="39" t="s">
        <v>390</v>
      </c>
      <c r="L208" s="1"/>
      <c r="M208" s="1"/>
      <c r="N208" s="1"/>
      <c r="O208" s="1"/>
      <c r="P208" s="1"/>
      <c r="Q208" s="1"/>
      <c r="R208" s="1"/>
      <c r="S208" s="1"/>
      <c r="T208" s="1"/>
      <c r="U208" s="1"/>
      <c r="V208" s="1"/>
    </row>
    <row r="209" spans="1:22" ht="15" customHeight="1" thickBot="1" x14ac:dyDescent="0.3">
      <c r="A209" s="1"/>
      <c r="B209" s="72"/>
      <c r="C209" s="73"/>
      <c r="D209" s="73"/>
      <c r="E209" s="73"/>
      <c r="F209" s="73"/>
      <c r="G209" s="73"/>
      <c r="H209" s="73"/>
      <c r="I209" s="73"/>
      <c r="J209" s="73"/>
      <c r="K209" s="40" t="s">
        <v>391</v>
      </c>
      <c r="L209" s="1"/>
      <c r="M209" s="1"/>
      <c r="N209" s="1"/>
      <c r="O209" s="1"/>
      <c r="P209" s="1"/>
      <c r="Q209" s="1"/>
      <c r="R209" s="1"/>
      <c r="S209" s="1"/>
      <c r="T209" s="1"/>
      <c r="U209" s="1"/>
      <c r="V209" s="1"/>
    </row>
    <row r="210" spans="1:22" ht="15" customHeight="1" x14ac:dyDescent="0.25">
      <c r="A210" s="1"/>
      <c r="B210" s="72"/>
      <c r="C210" s="73"/>
      <c r="D210" s="73"/>
      <c r="E210" s="73"/>
      <c r="F210" s="73"/>
      <c r="G210" s="73"/>
      <c r="H210" s="73"/>
      <c r="I210" s="73"/>
      <c r="J210" s="73"/>
      <c r="K210" s="33"/>
      <c r="L210" s="1"/>
      <c r="M210" s="1"/>
      <c r="N210" s="1"/>
      <c r="O210" s="1"/>
      <c r="P210" s="1"/>
      <c r="Q210" s="1"/>
      <c r="R210" s="1"/>
      <c r="S210" s="1"/>
      <c r="T210" s="1"/>
      <c r="U210" s="1"/>
      <c r="V210" s="1"/>
    </row>
    <row r="211" spans="1:22" ht="15" customHeight="1" x14ac:dyDescent="0.25">
      <c r="A211" s="1"/>
      <c r="B211" s="72"/>
      <c r="C211" s="73"/>
      <c r="D211" s="73"/>
      <c r="E211" s="73"/>
      <c r="F211" s="73"/>
      <c r="G211" s="73"/>
      <c r="H211" s="73"/>
      <c r="I211" s="73"/>
      <c r="J211" s="73"/>
      <c r="K211" s="33"/>
      <c r="L211" s="1"/>
      <c r="M211" s="1"/>
      <c r="N211" s="1"/>
      <c r="O211" s="1"/>
      <c r="P211" s="1"/>
      <c r="Q211" s="1"/>
      <c r="R211" s="1"/>
      <c r="S211" s="1"/>
      <c r="T211" s="1"/>
      <c r="U211" s="1"/>
      <c r="V211" s="1"/>
    </row>
    <row r="212" spans="1:22" ht="15" customHeight="1" thickBot="1" x14ac:dyDescent="0.3">
      <c r="A212" s="1"/>
      <c r="B212" s="74"/>
      <c r="C212" s="75"/>
      <c r="D212" s="75"/>
      <c r="E212" s="75"/>
      <c r="F212" s="75"/>
      <c r="G212" s="75"/>
      <c r="H212" s="75"/>
      <c r="I212" s="75"/>
      <c r="J212" s="75"/>
      <c r="K212" s="34"/>
      <c r="L212" s="1"/>
      <c r="M212" s="1"/>
      <c r="N212" s="1"/>
      <c r="O212" s="1"/>
      <c r="P212" s="1"/>
      <c r="Q212" s="1"/>
      <c r="R212" s="1"/>
      <c r="S212" s="1"/>
      <c r="T212" s="1"/>
      <c r="U212" s="1"/>
      <c r="V212" s="1"/>
    </row>
    <row r="213" spans="1:22" x14ac:dyDescent="0.25">
      <c r="A213" s="1"/>
      <c r="B213" s="13"/>
      <c r="C213" s="13"/>
      <c r="D213" s="14"/>
      <c r="E213" s="13"/>
      <c r="F213" s="13"/>
      <c r="G213" s="13"/>
      <c r="H213" s="13"/>
      <c r="I213" s="13"/>
      <c r="J213" s="13"/>
      <c r="K213" s="13"/>
      <c r="L213" s="1"/>
      <c r="M213" s="1"/>
      <c r="N213" s="1"/>
      <c r="O213" s="1"/>
      <c r="P213" s="1"/>
      <c r="Q213" s="1"/>
      <c r="R213" s="1"/>
      <c r="S213" s="1"/>
      <c r="T213" s="1"/>
      <c r="U213" s="1"/>
      <c r="V213" s="1"/>
    </row>
    <row r="214" spans="1:22" x14ac:dyDescent="0.25">
      <c r="A214" s="1"/>
      <c r="B214" s="3"/>
      <c r="C214" s="3"/>
      <c r="D214" s="4"/>
      <c r="E214" s="3"/>
      <c r="F214" s="3"/>
      <c r="G214" s="3"/>
      <c r="H214" s="3"/>
      <c r="I214" s="3"/>
      <c r="J214" s="3"/>
      <c r="K214" s="3"/>
      <c r="L214" s="1"/>
      <c r="M214" s="1"/>
      <c r="N214" s="1"/>
      <c r="O214" s="1"/>
      <c r="P214" s="1"/>
      <c r="Q214" s="1"/>
      <c r="R214" s="1"/>
      <c r="S214" s="1"/>
      <c r="T214" s="1"/>
      <c r="U214" s="1"/>
      <c r="V214" s="1"/>
    </row>
    <row r="215" spans="1:22" x14ac:dyDescent="0.25">
      <c r="A215" s="1"/>
      <c r="B215" s="1"/>
      <c r="C215" s="1"/>
      <c r="D215" s="2"/>
      <c r="E215" s="1"/>
      <c r="F215" s="1"/>
      <c r="G215" s="1"/>
      <c r="H215" s="1"/>
      <c r="I215" s="1"/>
      <c r="J215" s="1"/>
      <c r="K215" s="1"/>
      <c r="L215" s="1"/>
      <c r="M215" s="1"/>
      <c r="N215" s="1"/>
      <c r="O215" s="1"/>
      <c r="P215" s="1"/>
      <c r="Q215" s="1"/>
      <c r="R215" s="1"/>
      <c r="S215" s="1"/>
      <c r="T215" s="1"/>
      <c r="U215" s="1"/>
      <c r="V215" s="1"/>
    </row>
    <row r="216" spans="1:22" ht="15.75" x14ac:dyDescent="0.25">
      <c r="A216" s="1"/>
      <c r="B216" s="29" t="s">
        <v>1</v>
      </c>
      <c r="C216" s="29" t="s">
        <v>153</v>
      </c>
      <c r="D216" s="5" t="s">
        <v>2</v>
      </c>
      <c r="E216" s="29" t="s">
        <v>378</v>
      </c>
      <c r="F216" s="29" t="s">
        <v>3</v>
      </c>
      <c r="G216" s="29" t="s">
        <v>379</v>
      </c>
      <c r="H216" s="29" t="s">
        <v>380</v>
      </c>
      <c r="I216" s="29" t="s">
        <v>381</v>
      </c>
      <c r="J216" s="29" t="s">
        <v>382</v>
      </c>
      <c r="K216" s="29" t="s">
        <v>383</v>
      </c>
      <c r="L216" s="1"/>
      <c r="M216" s="37" t="s">
        <v>368</v>
      </c>
      <c r="N216" s="1"/>
      <c r="O216" s="1"/>
      <c r="P216" s="1"/>
      <c r="Q216" s="1"/>
      <c r="R216" s="1"/>
      <c r="S216" s="1"/>
      <c r="T216" s="1"/>
      <c r="U216" s="1"/>
      <c r="V216" s="1"/>
    </row>
    <row r="217" spans="1:22" x14ac:dyDescent="0.25">
      <c r="A217" s="1"/>
      <c r="B217" s="7"/>
      <c r="C217" s="7"/>
      <c r="D217" s="8">
        <f>DAYS360(B217,C217,)/30</f>
        <v>0</v>
      </c>
      <c r="E217" s="6"/>
      <c r="F217" s="9" t="s">
        <v>152</v>
      </c>
      <c r="G217" s="6"/>
      <c r="H217" s="6"/>
      <c r="I217" s="6"/>
      <c r="J217" s="6"/>
      <c r="K217" s="7"/>
      <c r="L217" s="1"/>
      <c r="M217" s="1"/>
      <c r="N217" s="1"/>
      <c r="O217" s="1"/>
      <c r="P217" s="1"/>
      <c r="Q217" s="1"/>
      <c r="R217" s="1"/>
      <c r="S217" s="1"/>
      <c r="T217" s="1"/>
      <c r="U217" s="1"/>
      <c r="V217" s="1"/>
    </row>
    <row r="218" spans="1:22" x14ac:dyDescent="0.25">
      <c r="A218" s="1"/>
      <c r="B218" s="38" t="s">
        <v>384</v>
      </c>
      <c r="C218" s="10"/>
      <c r="D218" s="11"/>
      <c r="E218" s="10"/>
      <c r="F218" s="10"/>
      <c r="G218" s="10"/>
      <c r="H218" s="10"/>
      <c r="I218" s="10"/>
      <c r="J218" s="10"/>
      <c r="K218" s="10"/>
      <c r="L218" s="1"/>
      <c r="M218" s="1"/>
      <c r="N218" s="1"/>
      <c r="O218" s="1"/>
      <c r="P218" s="1"/>
      <c r="Q218" s="1"/>
      <c r="R218" s="1"/>
      <c r="S218" s="1"/>
      <c r="T218" s="1"/>
      <c r="U218" s="1"/>
      <c r="V218" s="1"/>
    </row>
    <row r="219" spans="1:22" ht="15.75" x14ac:dyDescent="0.25">
      <c r="A219" s="1"/>
      <c r="B219" s="29" t="s">
        <v>6</v>
      </c>
      <c r="C219" s="29" t="s">
        <v>5</v>
      </c>
      <c r="D219" s="29" t="s">
        <v>7</v>
      </c>
      <c r="E219" s="29" t="s">
        <v>4</v>
      </c>
      <c r="F219" s="10"/>
      <c r="G219" s="10"/>
      <c r="H219" s="10"/>
      <c r="I219" s="10"/>
      <c r="J219" s="10"/>
      <c r="K219" s="1"/>
      <c r="L219" s="1"/>
      <c r="M219" s="1"/>
      <c r="N219" s="1"/>
      <c r="O219" s="1"/>
      <c r="P219" s="1"/>
      <c r="Q219" s="1"/>
      <c r="R219" s="1"/>
      <c r="S219" s="1"/>
      <c r="T219" s="1"/>
      <c r="U219" s="1"/>
      <c r="V219" s="1"/>
    </row>
    <row r="220" spans="1:22" ht="15.75" x14ac:dyDescent="0.25">
      <c r="A220" s="1"/>
      <c r="B220" s="6"/>
      <c r="C220" s="7"/>
      <c r="D220" s="12"/>
      <c r="E220" s="12"/>
      <c r="F220" s="10"/>
      <c r="G220" s="10"/>
      <c r="H220" s="10"/>
      <c r="I220" s="10"/>
      <c r="J220" s="10"/>
      <c r="K220" s="1"/>
      <c r="L220" s="1"/>
      <c r="M220" s="1"/>
      <c r="N220" s="1"/>
      <c r="O220" s="1"/>
      <c r="P220" s="1"/>
      <c r="Q220" s="1"/>
      <c r="R220" s="1"/>
      <c r="S220" s="1"/>
      <c r="T220" s="1"/>
      <c r="U220" s="1"/>
      <c r="V220" s="1"/>
    </row>
    <row r="221" spans="1:22" ht="15.75" thickBot="1" x14ac:dyDescent="0.3">
      <c r="A221" s="1"/>
      <c r="B221" s="10"/>
      <c r="C221" s="10"/>
      <c r="D221" s="11"/>
      <c r="E221" s="10"/>
      <c r="F221" s="10"/>
      <c r="G221" s="10"/>
      <c r="H221" s="10"/>
      <c r="I221" s="10"/>
      <c r="J221" s="10"/>
      <c r="K221" s="1"/>
      <c r="L221" s="1"/>
      <c r="M221" s="1"/>
      <c r="N221" s="1"/>
      <c r="O221" s="1"/>
      <c r="P221" s="1"/>
      <c r="Q221" s="1"/>
      <c r="R221" s="1"/>
      <c r="S221" s="1"/>
      <c r="T221" s="1"/>
      <c r="U221" s="1"/>
      <c r="V221" s="1"/>
    </row>
    <row r="222" spans="1:22" ht="16.5" thickBot="1" x14ac:dyDescent="0.3">
      <c r="A222" s="1"/>
      <c r="B222" s="76" t="s">
        <v>377</v>
      </c>
      <c r="C222" s="77"/>
      <c r="D222" s="77"/>
      <c r="E222" s="77"/>
      <c r="F222" s="77"/>
      <c r="G222" s="78"/>
      <c r="H222" s="79"/>
      <c r="I222" s="79"/>
      <c r="J222" s="79"/>
      <c r="K222" s="36" t="s">
        <v>389</v>
      </c>
      <c r="L222" s="1"/>
      <c r="M222" s="1"/>
      <c r="N222" s="1"/>
      <c r="O222" s="1"/>
      <c r="P222" s="1"/>
      <c r="Q222" s="1"/>
      <c r="R222" s="1"/>
      <c r="S222" s="1"/>
      <c r="T222" s="1"/>
      <c r="U222" s="1"/>
      <c r="V222" s="1"/>
    </row>
    <row r="223" spans="1:22" ht="15" customHeight="1" thickBot="1" x14ac:dyDescent="0.3">
      <c r="A223" s="1"/>
      <c r="B223" s="70" t="s">
        <v>395</v>
      </c>
      <c r="C223" s="71"/>
      <c r="D223" s="71"/>
      <c r="E223" s="71"/>
      <c r="F223" s="71"/>
      <c r="G223" s="71"/>
      <c r="H223" s="71"/>
      <c r="I223" s="71"/>
      <c r="J223" s="71"/>
      <c r="K223" s="35">
        <f>LEN(TRIM(B223))-LEN(SUBSTITUTE(B223," ",""))+1</f>
        <v>172</v>
      </c>
      <c r="L223" s="1"/>
      <c r="M223" s="1"/>
      <c r="N223" s="1"/>
      <c r="O223" s="1"/>
      <c r="P223" s="1"/>
      <c r="Q223" s="1"/>
      <c r="R223" s="1"/>
      <c r="S223" s="1"/>
      <c r="T223" s="1"/>
      <c r="U223" s="1"/>
      <c r="V223" s="1"/>
    </row>
    <row r="224" spans="1:22" ht="15" customHeight="1" x14ac:dyDescent="0.25">
      <c r="A224" s="1"/>
      <c r="B224" s="72"/>
      <c r="C224" s="73"/>
      <c r="D224" s="73"/>
      <c r="E224" s="73"/>
      <c r="F224" s="73"/>
      <c r="G224" s="73"/>
      <c r="H224" s="73"/>
      <c r="I224" s="73"/>
      <c r="J224" s="73"/>
      <c r="K224" s="39" t="s">
        <v>390</v>
      </c>
      <c r="L224" s="1"/>
      <c r="M224" s="1"/>
      <c r="N224" s="1"/>
      <c r="O224" s="1"/>
      <c r="P224" s="1"/>
      <c r="Q224" s="1"/>
      <c r="R224" s="1"/>
      <c r="S224" s="1"/>
      <c r="T224" s="1"/>
      <c r="U224" s="1"/>
      <c r="V224" s="1"/>
    </row>
    <row r="225" spans="1:22" ht="15" customHeight="1" thickBot="1" x14ac:dyDescent="0.3">
      <c r="A225" s="1"/>
      <c r="B225" s="72"/>
      <c r="C225" s="73"/>
      <c r="D225" s="73"/>
      <c r="E225" s="73"/>
      <c r="F225" s="73"/>
      <c r="G225" s="73"/>
      <c r="H225" s="73"/>
      <c r="I225" s="73"/>
      <c r="J225" s="73"/>
      <c r="K225" s="40" t="s">
        <v>391</v>
      </c>
      <c r="L225" s="1"/>
      <c r="M225" s="1"/>
      <c r="N225" s="1"/>
      <c r="O225" s="1"/>
      <c r="P225" s="1"/>
      <c r="Q225" s="1"/>
      <c r="R225" s="1"/>
      <c r="S225" s="1"/>
      <c r="T225" s="1"/>
      <c r="U225" s="1"/>
      <c r="V225" s="1"/>
    </row>
    <row r="226" spans="1:22" ht="15" customHeight="1" x14ac:dyDescent="0.25">
      <c r="A226" s="1"/>
      <c r="B226" s="72"/>
      <c r="C226" s="73"/>
      <c r="D226" s="73"/>
      <c r="E226" s="73"/>
      <c r="F226" s="73"/>
      <c r="G226" s="73"/>
      <c r="H226" s="73"/>
      <c r="I226" s="73"/>
      <c r="J226" s="73"/>
      <c r="K226" s="33"/>
      <c r="L226" s="1"/>
      <c r="M226" s="1"/>
      <c r="N226" s="1"/>
      <c r="O226" s="1"/>
      <c r="P226" s="1"/>
      <c r="Q226" s="1"/>
      <c r="R226" s="1"/>
      <c r="S226" s="1"/>
      <c r="T226" s="1"/>
      <c r="U226" s="1"/>
      <c r="V226" s="1"/>
    </row>
    <row r="227" spans="1:22" ht="15" customHeight="1" x14ac:dyDescent="0.25">
      <c r="A227" s="1"/>
      <c r="B227" s="72"/>
      <c r="C227" s="73"/>
      <c r="D227" s="73"/>
      <c r="E227" s="73"/>
      <c r="F227" s="73"/>
      <c r="G227" s="73"/>
      <c r="H227" s="73"/>
      <c r="I227" s="73"/>
      <c r="J227" s="73"/>
      <c r="K227" s="33"/>
      <c r="L227" s="1"/>
      <c r="M227" s="1"/>
      <c r="N227" s="1"/>
      <c r="O227" s="1"/>
      <c r="P227" s="1"/>
      <c r="Q227" s="1"/>
      <c r="R227" s="1"/>
      <c r="S227" s="1"/>
      <c r="T227" s="1"/>
      <c r="U227" s="1"/>
      <c r="V227" s="1"/>
    </row>
    <row r="228" spans="1:22" ht="15" customHeight="1" thickBot="1" x14ac:dyDescent="0.3">
      <c r="A228" s="1"/>
      <c r="B228" s="74"/>
      <c r="C228" s="75"/>
      <c r="D228" s="75"/>
      <c r="E228" s="75"/>
      <c r="F228" s="75"/>
      <c r="G228" s="75"/>
      <c r="H228" s="75"/>
      <c r="I228" s="75"/>
      <c r="J228" s="75"/>
      <c r="K228" s="34"/>
      <c r="L228" s="1"/>
      <c r="M228" s="1"/>
      <c r="N228" s="1"/>
      <c r="O228" s="1"/>
      <c r="P228" s="1"/>
      <c r="Q228" s="1"/>
      <c r="R228" s="1"/>
      <c r="S228" s="1"/>
      <c r="T228" s="1"/>
      <c r="U228" s="1"/>
      <c r="V228" s="1"/>
    </row>
    <row r="229" spans="1:22" x14ac:dyDescent="0.25">
      <c r="A229" s="1"/>
      <c r="B229" s="13"/>
      <c r="C229" s="13"/>
      <c r="D229" s="14"/>
      <c r="E229" s="13"/>
      <c r="F229" s="13"/>
      <c r="G229" s="13"/>
      <c r="H229" s="13"/>
      <c r="I229" s="13"/>
      <c r="J229" s="13"/>
      <c r="K229" s="13"/>
      <c r="L229" s="1"/>
      <c r="M229" s="1"/>
      <c r="N229" s="1"/>
      <c r="O229" s="1"/>
      <c r="P229" s="1"/>
      <c r="Q229" s="1"/>
      <c r="R229" s="1"/>
      <c r="S229" s="1"/>
      <c r="T229" s="1"/>
      <c r="U229" s="1"/>
      <c r="V229" s="1"/>
    </row>
    <row r="230" spans="1:22" x14ac:dyDescent="0.25">
      <c r="A230" s="1"/>
      <c r="B230" s="3"/>
      <c r="C230" s="3"/>
      <c r="D230" s="4"/>
      <c r="E230" s="3"/>
      <c r="F230" s="3"/>
      <c r="G230" s="3"/>
      <c r="H230" s="3"/>
      <c r="I230" s="3"/>
      <c r="J230" s="3"/>
      <c r="K230" s="3"/>
      <c r="L230" s="1"/>
      <c r="M230" s="1"/>
      <c r="N230" s="1"/>
      <c r="O230" s="1"/>
      <c r="P230" s="1"/>
      <c r="Q230" s="1"/>
      <c r="R230" s="1"/>
      <c r="S230" s="1"/>
      <c r="T230" s="1"/>
      <c r="U230" s="1"/>
      <c r="V230" s="1"/>
    </row>
    <row r="231" spans="1:22" x14ac:dyDescent="0.25">
      <c r="A231" s="1"/>
      <c r="B231" s="1"/>
      <c r="C231" s="1"/>
      <c r="D231" s="2"/>
      <c r="E231" s="1"/>
      <c r="F231" s="1"/>
      <c r="G231" s="1"/>
      <c r="H231" s="1"/>
      <c r="I231" s="1"/>
      <c r="J231" s="1"/>
      <c r="K231" s="1"/>
      <c r="L231" s="1"/>
      <c r="M231" s="1"/>
      <c r="N231" s="1"/>
      <c r="O231" s="1"/>
      <c r="P231" s="1"/>
      <c r="Q231" s="1"/>
      <c r="R231" s="1"/>
      <c r="S231" s="1"/>
      <c r="T231" s="1"/>
      <c r="U231" s="1"/>
      <c r="V231" s="1"/>
    </row>
    <row r="232" spans="1:22" ht="15.75" x14ac:dyDescent="0.25">
      <c r="A232" s="1"/>
      <c r="B232" s="29" t="s">
        <v>1</v>
      </c>
      <c r="C232" s="29" t="s">
        <v>153</v>
      </c>
      <c r="D232" s="5" t="s">
        <v>2</v>
      </c>
      <c r="E232" s="29" t="s">
        <v>378</v>
      </c>
      <c r="F232" s="29" t="s">
        <v>3</v>
      </c>
      <c r="G232" s="29" t="s">
        <v>379</v>
      </c>
      <c r="H232" s="29" t="s">
        <v>380</v>
      </c>
      <c r="I232" s="29" t="s">
        <v>381</v>
      </c>
      <c r="J232" s="29" t="s">
        <v>382</v>
      </c>
      <c r="K232" s="29" t="s">
        <v>383</v>
      </c>
      <c r="L232" s="1"/>
      <c r="M232" s="1"/>
      <c r="N232" s="1"/>
      <c r="O232" s="1"/>
      <c r="P232" s="1"/>
      <c r="Q232" s="1"/>
      <c r="R232" s="1"/>
      <c r="S232" s="1"/>
      <c r="T232" s="1"/>
      <c r="U232" s="1"/>
      <c r="V232" s="1"/>
    </row>
    <row r="233" spans="1:22" x14ac:dyDescent="0.25">
      <c r="A233" s="1"/>
      <c r="B233" s="7"/>
      <c r="C233" s="7"/>
      <c r="D233" s="8">
        <f>DAYS360(B233,C233,)/30</f>
        <v>0</v>
      </c>
      <c r="E233" s="6"/>
      <c r="F233" s="9" t="s">
        <v>152</v>
      </c>
      <c r="G233" s="6"/>
      <c r="H233" s="6"/>
      <c r="I233" s="6"/>
      <c r="J233" s="6"/>
      <c r="K233" s="7"/>
      <c r="L233" s="1"/>
      <c r="M233" s="1"/>
      <c r="N233" s="1"/>
      <c r="O233" s="1"/>
      <c r="P233" s="1"/>
      <c r="Q233" s="1"/>
      <c r="R233" s="1"/>
      <c r="S233" s="1"/>
      <c r="T233" s="1"/>
      <c r="U233" s="1"/>
      <c r="V233" s="1"/>
    </row>
    <row r="234" spans="1:22" x14ac:dyDescent="0.25">
      <c r="A234" s="1"/>
      <c r="B234" s="38" t="s">
        <v>384</v>
      </c>
      <c r="C234" s="10"/>
      <c r="D234" s="11"/>
      <c r="E234" s="10"/>
      <c r="F234" s="10"/>
      <c r="G234" s="10"/>
      <c r="H234" s="10"/>
      <c r="I234" s="10"/>
      <c r="J234" s="10"/>
      <c r="K234" s="10"/>
      <c r="L234" s="1"/>
      <c r="M234" s="1"/>
      <c r="N234" s="1"/>
      <c r="O234" s="1"/>
      <c r="P234" s="1"/>
      <c r="Q234" s="1"/>
      <c r="R234" s="1"/>
      <c r="S234" s="1"/>
      <c r="T234" s="1"/>
      <c r="U234" s="1"/>
      <c r="V234" s="1"/>
    </row>
    <row r="235" spans="1:22" ht="15.75" x14ac:dyDescent="0.25">
      <c r="A235" s="1"/>
      <c r="B235" s="29" t="s">
        <v>6</v>
      </c>
      <c r="C235" s="29" t="s">
        <v>5</v>
      </c>
      <c r="D235" s="29" t="s">
        <v>7</v>
      </c>
      <c r="E235" s="29" t="s">
        <v>4</v>
      </c>
      <c r="F235" s="10"/>
      <c r="G235" s="10"/>
      <c r="H235" s="10"/>
      <c r="I235" s="10"/>
      <c r="J235" s="10"/>
      <c r="K235" s="1"/>
      <c r="L235" s="1"/>
      <c r="M235" s="1"/>
      <c r="N235" s="1"/>
      <c r="O235" s="1"/>
      <c r="P235" s="1"/>
      <c r="Q235" s="1"/>
      <c r="R235" s="1"/>
      <c r="S235" s="1"/>
      <c r="T235" s="1"/>
      <c r="U235" s="1"/>
      <c r="V235" s="1"/>
    </row>
    <row r="236" spans="1:22" ht="15.75" x14ac:dyDescent="0.25">
      <c r="A236" s="1"/>
      <c r="B236" s="6"/>
      <c r="C236" s="7"/>
      <c r="D236" s="12"/>
      <c r="E236" s="12"/>
      <c r="F236" s="10"/>
      <c r="G236" s="10"/>
      <c r="H236" s="10"/>
      <c r="I236" s="10"/>
      <c r="J236" s="10"/>
      <c r="K236" s="1"/>
      <c r="L236" s="1"/>
      <c r="M236" s="1"/>
      <c r="N236" s="1"/>
      <c r="O236" s="1"/>
      <c r="P236" s="1"/>
      <c r="Q236" s="1"/>
      <c r="R236" s="1"/>
      <c r="S236" s="1"/>
      <c r="T236" s="1"/>
      <c r="U236" s="1"/>
      <c r="V236" s="1"/>
    </row>
    <row r="237" spans="1:22" ht="15.75" thickBot="1" x14ac:dyDescent="0.3">
      <c r="A237" s="1"/>
      <c r="B237" s="10"/>
      <c r="C237" s="10"/>
      <c r="D237" s="11"/>
      <c r="E237" s="10"/>
      <c r="F237" s="10"/>
      <c r="G237" s="10"/>
      <c r="H237" s="10"/>
      <c r="I237" s="10"/>
      <c r="J237" s="10"/>
      <c r="K237" s="1"/>
      <c r="L237" s="1"/>
      <c r="M237" s="1"/>
      <c r="N237" s="1"/>
      <c r="O237" s="1"/>
      <c r="P237" s="1"/>
      <c r="Q237" s="1"/>
      <c r="R237" s="1"/>
      <c r="S237" s="1"/>
      <c r="T237" s="1"/>
      <c r="U237" s="1"/>
      <c r="V237" s="1"/>
    </row>
    <row r="238" spans="1:22" ht="16.5" thickBot="1" x14ac:dyDescent="0.3">
      <c r="A238" s="1"/>
      <c r="B238" s="76" t="s">
        <v>377</v>
      </c>
      <c r="C238" s="77"/>
      <c r="D238" s="77"/>
      <c r="E238" s="77"/>
      <c r="F238" s="77"/>
      <c r="G238" s="78"/>
      <c r="H238" s="79"/>
      <c r="I238" s="79"/>
      <c r="J238" s="79"/>
      <c r="K238" s="36" t="s">
        <v>389</v>
      </c>
      <c r="L238" s="1"/>
      <c r="M238" s="1"/>
      <c r="N238" s="1"/>
      <c r="O238" s="1"/>
      <c r="P238" s="1"/>
      <c r="Q238" s="1"/>
      <c r="R238" s="1"/>
      <c r="S238" s="1"/>
      <c r="T238" s="1"/>
      <c r="U238" s="1"/>
      <c r="V238" s="1"/>
    </row>
    <row r="239" spans="1:22" ht="15" customHeight="1" thickBot="1" x14ac:dyDescent="0.3">
      <c r="A239" s="1"/>
      <c r="B239" s="70" t="s">
        <v>395</v>
      </c>
      <c r="C239" s="71"/>
      <c r="D239" s="71"/>
      <c r="E239" s="71"/>
      <c r="F239" s="71"/>
      <c r="G239" s="71"/>
      <c r="H239" s="71"/>
      <c r="I239" s="71"/>
      <c r="J239" s="71"/>
      <c r="K239" s="35">
        <f>LEN(TRIM(B239))-LEN(SUBSTITUTE(B239," ",""))+1</f>
        <v>172</v>
      </c>
      <c r="L239" s="1"/>
      <c r="M239" s="37"/>
      <c r="N239" s="1"/>
      <c r="O239" s="1"/>
      <c r="P239" s="1"/>
      <c r="Q239" s="1"/>
      <c r="R239" s="1"/>
      <c r="S239" s="1"/>
      <c r="T239" s="1"/>
      <c r="U239" s="1"/>
      <c r="V239" s="1"/>
    </row>
    <row r="240" spans="1:22" ht="15" customHeight="1" x14ac:dyDescent="0.25">
      <c r="A240" s="1"/>
      <c r="B240" s="72"/>
      <c r="C240" s="73"/>
      <c r="D240" s="73"/>
      <c r="E240" s="73"/>
      <c r="F240" s="73"/>
      <c r="G240" s="73"/>
      <c r="H240" s="73"/>
      <c r="I240" s="73"/>
      <c r="J240" s="73"/>
      <c r="K240" s="39" t="s">
        <v>390</v>
      </c>
      <c r="L240" s="1"/>
      <c r="M240" s="1"/>
      <c r="N240" s="1"/>
      <c r="O240" s="1"/>
      <c r="P240" s="1"/>
      <c r="Q240" s="1"/>
      <c r="R240" s="1"/>
      <c r="S240" s="1"/>
      <c r="T240" s="1"/>
      <c r="U240" s="1"/>
      <c r="V240" s="1"/>
    </row>
    <row r="241" spans="1:22" ht="15" customHeight="1" thickBot="1" x14ac:dyDescent="0.3">
      <c r="A241" s="1"/>
      <c r="B241" s="72"/>
      <c r="C241" s="73"/>
      <c r="D241" s="73"/>
      <c r="E241" s="73"/>
      <c r="F241" s="73"/>
      <c r="G241" s="73"/>
      <c r="H241" s="73"/>
      <c r="I241" s="73"/>
      <c r="J241" s="73"/>
      <c r="K241" s="40" t="s">
        <v>391</v>
      </c>
      <c r="L241" s="1"/>
      <c r="M241" s="1"/>
      <c r="N241" s="1"/>
      <c r="O241" s="1"/>
      <c r="P241" s="1"/>
      <c r="Q241" s="1"/>
      <c r="R241" s="1"/>
      <c r="S241" s="1"/>
      <c r="T241" s="1"/>
      <c r="U241" s="1"/>
      <c r="V241" s="1"/>
    </row>
    <row r="242" spans="1:22" ht="15" customHeight="1" x14ac:dyDescent="0.25">
      <c r="A242" s="1"/>
      <c r="B242" s="72"/>
      <c r="C242" s="73"/>
      <c r="D242" s="73"/>
      <c r="E242" s="73"/>
      <c r="F242" s="73"/>
      <c r="G242" s="73"/>
      <c r="H242" s="73"/>
      <c r="I242" s="73"/>
      <c r="J242" s="73"/>
      <c r="K242" s="33"/>
      <c r="L242" s="1"/>
      <c r="M242" s="1"/>
      <c r="N242" s="1"/>
      <c r="O242" s="1"/>
      <c r="P242" s="1"/>
      <c r="Q242" s="1"/>
      <c r="R242" s="1"/>
      <c r="S242" s="1"/>
      <c r="T242" s="1"/>
      <c r="U242" s="1"/>
      <c r="V242" s="1"/>
    </row>
    <row r="243" spans="1:22" ht="15" customHeight="1" x14ac:dyDescent="0.25">
      <c r="A243" s="1"/>
      <c r="B243" s="72"/>
      <c r="C243" s="73"/>
      <c r="D243" s="73"/>
      <c r="E243" s="73"/>
      <c r="F243" s="73"/>
      <c r="G243" s="73"/>
      <c r="H243" s="73"/>
      <c r="I243" s="73"/>
      <c r="J243" s="73"/>
      <c r="K243" s="33"/>
      <c r="L243" s="1"/>
      <c r="M243" s="1"/>
      <c r="N243" s="1"/>
      <c r="O243" s="1"/>
      <c r="P243" s="1"/>
      <c r="Q243" s="1"/>
      <c r="R243" s="1"/>
      <c r="S243" s="1"/>
      <c r="T243" s="1"/>
      <c r="U243" s="1"/>
      <c r="V243" s="1"/>
    </row>
    <row r="244" spans="1:22" ht="15" customHeight="1" thickBot="1" x14ac:dyDescent="0.3">
      <c r="A244" s="1"/>
      <c r="B244" s="74"/>
      <c r="C244" s="75"/>
      <c r="D244" s="75"/>
      <c r="E244" s="75"/>
      <c r="F244" s="75"/>
      <c r="G244" s="75"/>
      <c r="H244" s="75"/>
      <c r="I244" s="75"/>
      <c r="J244" s="75"/>
      <c r="K244" s="34"/>
      <c r="L244" s="1"/>
      <c r="M244" s="1"/>
      <c r="N244" s="1"/>
      <c r="O244" s="1"/>
      <c r="P244" s="1"/>
      <c r="Q244" s="1"/>
      <c r="R244" s="1"/>
      <c r="S244" s="1"/>
      <c r="T244" s="1"/>
      <c r="U244" s="1"/>
      <c r="V244" s="1"/>
    </row>
    <row r="245" spans="1:22" x14ac:dyDescent="0.25">
      <c r="A245" s="1"/>
      <c r="B245" s="13"/>
      <c r="C245" s="13"/>
      <c r="D245" s="14"/>
      <c r="E245" s="13"/>
      <c r="F245" s="13"/>
      <c r="G245" s="13"/>
      <c r="H245" s="13"/>
      <c r="I245" s="13"/>
      <c r="J245" s="13"/>
      <c r="K245" s="13"/>
      <c r="L245" s="1"/>
      <c r="M245" s="1"/>
      <c r="N245" s="1"/>
      <c r="O245" s="1"/>
      <c r="P245" s="1"/>
      <c r="Q245" s="1"/>
      <c r="R245" s="1"/>
      <c r="S245" s="1"/>
      <c r="T245" s="1"/>
      <c r="U245" s="1"/>
      <c r="V245" s="1"/>
    </row>
    <row r="246" spans="1:22" x14ac:dyDescent="0.25">
      <c r="A246" s="1"/>
      <c r="B246" s="3"/>
      <c r="C246" s="3"/>
      <c r="D246" s="4"/>
      <c r="E246" s="3"/>
      <c r="F246" s="3"/>
      <c r="G246" s="3"/>
      <c r="H246" s="3"/>
      <c r="I246" s="3"/>
      <c r="J246" s="3"/>
      <c r="K246" s="3"/>
      <c r="L246" s="1"/>
      <c r="M246" s="1"/>
      <c r="N246" s="1"/>
      <c r="O246" s="1"/>
      <c r="P246" s="1"/>
      <c r="Q246" s="1"/>
      <c r="R246" s="1"/>
      <c r="S246" s="1"/>
      <c r="T246" s="1"/>
      <c r="U246" s="1"/>
      <c r="V246" s="1"/>
    </row>
    <row r="247" spans="1:22" x14ac:dyDescent="0.25">
      <c r="A247" s="1"/>
      <c r="B247" s="1"/>
      <c r="C247" s="1"/>
      <c r="D247" s="2"/>
      <c r="E247" s="1"/>
      <c r="F247" s="1"/>
      <c r="G247" s="1"/>
      <c r="H247" s="1"/>
      <c r="I247" s="1"/>
      <c r="J247" s="1"/>
      <c r="K247" s="1"/>
      <c r="L247" s="1"/>
      <c r="M247" s="1"/>
      <c r="N247" s="1"/>
      <c r="O247" s="1"/>
      <c r="P247" s="1"/>
      <c r="Q247" s="1"/>
      <c r="R247" s="1"/>
      <c r="S247" s="1"/>
      <c r="T247" s="1"/>
      <c r="U247" s="1"/>
      <c r="V247" s="1"/>
    </row>
    <row r="248" spans="1:22" ht="15.75" x14ac:dyDescent="0.25">
      <c r="A248" s="1"/>
      <c r="B248" s="29" t="s">
        <v>1</v>
      </c>
      <c r="C248" s="29" t="s">
        <v>153</v>
      </c>
      <c r="D248" s="5" t="s">
        <v>2</v>
      </c>
      <c r="E248" s="29" t="s">
        <v>378</v>
      </c>
      <c r="F248" s="29" t="s">
        <v>3</v>
      </c>
      <c r="G248" s="29" t="s">
        <v>379</v>
      </c>
      <c r="H248" s="29" t="s">
        <v>380</v>
      </c>
      <c r="I248" s="29" t="s">
        <v>381</v>
      </c>
      <c r="J248" s="29" t="s">
        <v>382</v>
      </c>
      <c r="K248" s="29" t="s">
        <v>383</v>
      </c>
      <c r="L248" s="1"/>
      <c r="M248" s="1"/>
      <c r="N248" s="1"/>
      <c r="O248" s="1"/>
      <c r="P248" s="1"/>
      <c r="Q248" s="1"/>
      <c r="R248" s="1"/>
      <c r="S248" s="1"/>
      <c r="T248" s="1"/>
      <c r="U248" s="1"/>
      <c r="V248" s="1"/>
    </row>
    <row r="249" spans="1:22" x14ac:dyDescent="0.25">
      <c r="A249" s="1"/>
      <c r="B249" s="7"/>
      <c r="C249" s="7"/>
      <c r="D249" s="8">
        <f>DAYS360(B249,C249,)/30</f>
        <v>0</v>
      </c>
      <c r="E249" s="6"/>
      <c r="F249" s="9" t="s">
        <v>152</v>
      </c>
      <c r="G249" s="6"/>
      <c r="H249" s="6"/>
      <c r="I249" s="6"/>
      <c r="J249" s="6"/>
      <c r="K249" s="7"/>
      <c r="L249" s="1"/>
      <c r="M249" s="1"/>
      <c r="N249" s="1"/>
      <c r="O249" s="1"/>
      <c r="P249" s="1"/>
      <c r="Q249" s="1"/>
      <c r="R249" s="1"/>
      <c r="S249" s="1"/>
      <c r="T249" s="1"/>
      <c r="U249" s="1"/>
      <c r="V249" s="1"/>
    </row>
    <row r="250" spans="1:22" x14ac:dyDescent="0.25">
      <c r="A250" s="1"/>
      <c r="B250" s="38" t="s">
        <v>384</v>
      </c>
      <c r="C250" s="10"/>
      <c r="D250" s="11"/>
      <c r="E250" s="10"/>
      <c r="F250" s="10"/>
      <c r="G250" s="10"/>
      <c r="H250" s="10"/>
      <c r="I250" s="10"/>
      <c r="J250" s="10"/>
      <c r="K250" s="10"/>
      <c r="L250" s="1"/>
      <c r="M250" s="1"/>
      <c r="N250" s="1"/>
      <c r="O250" s="1"/>
      <c r="P250" s="1"/>
      <c r="Q250" s="1"/>
      <c r="R250" s="1"/>
      <c r="S250" s="1"/>
      <c r="T250" s="1"/>
      <c r="U250" s="1"/>
      <c r="V250" s="1"/>
    </row>
    <row r="251" spans="1:22" ht="15.75" x14ac:dyDescent="0.25">
      <c r="A251" s="1"/>
      <c r="B251" s="29" t="s">
        <v>6</v>
      </c>
      <c r="C251" s="29" t="s">
        <v>5</v>
      </c>
      <c r="D251" s="29" t="s">
        <v>7</v>
      </c>
      <c r="E251" s="29" t="s">
        <v>4</v>
      </c>
      <c r="F251" s="10"/>
      <c r="G251" s="10"/>
      <c r="H251" s="10"/>
      <c r="I251" s="10"/>
      <c r="J251" s="10"/>
      <c r="K251" s="1"/>
      <c r="L251" s="1"/>
      <c r="M251" s="1"/>
      <c r="N251" s="1"/>
      <c r="O251" s="1"/>
      <c r="P251" s="1"/>
      <c r="Q251" s="1"/>
      <c r="R251" s="1"/>
      <c r="S251" s="1"/>
      <c r="T251" s="1"/>
      <c r="U251" s="1"/>
      <c r="V251" s="1"/>
    </row>
    <row r="252" spans="1:22" ht="15.75" x14ac:dyDescent="0.25">
      <c r="A252" s="1"/>
      <c r="B252" s="6"/>
      <c r="C252" s="7"/>
      <c r="D252" s="12"/>
      <c r="E252" s="12"/>
      <c r="F252" s="10"/>
      <c r="G252" s="10"/>
      <c r="H252" s="10"/>
      <c r="I252" s="10"/>
      <c r="J252" s="10"/>
      <c r="K252" s="1"/>
      <c r="L252" s="1"/>
      <c r="M252" s="1"/>
      <c r="N252" s="1"/>
      <c r="O252" s="1"/>
      <c r="P252" s="1"/>
      <c r="Q252" s="1"/>
      <c r="R252" s="1"/>
      <c r="S252" s="1"/>
      <c r="T252" s="1"/>
      <c r="U252" s="1"/>
      <c r="V252" s="1"/>
    </row>
    <row r="253" spans="1:22" ht="15.75" thickBot="1" x14ac:dyDescent="0.3">
      <c r="A253" s="1"/>
      <c r="B253" s="10"/>
      <c r="C253" s="10"/>
      <c r="D253" s="11"/>
      <c r="E253" s="10"/>
      <c r="F253" s="10"/>
      <c r="G253" s="10"/>
      <c r="H253" s="10"/>
      <c r="I253" s="10"/>
      <c r="J253" s="10"/>
      <c r="K253" s="1"/>
      <c r="L253" s="1"/>
      <c r="M253" s="1"/>
      <c r="N253" s="1"/>
      <c r="O253" s="1"/>
      <c r="P253" s="1"/>
      <c r="Q253" s="1"/>
      <c r="R253" s="1"/>
      <c r="S253" s="1"/>
      <c r="T253" s="1"/>
      <c r="U253" s="1"/>
      <c r="V253" s="1"/>
    </row>
    <row r="254" spans="1:22" ht="16.5" thickBot="1" x14ac:dyDescent="0.3">
      <c r="A254" s="1"/>
      <c r="B254" s="76" t="s">
        <v>377</v>
      </c>
      <c r="C254" s="77"/>
      <c r="D254" s="77"/>
      <c r="E254" s="77"/>
      <c r="F254" s="77"/>
      <c r="G254" s="78"/>
      <c r="H254" s="79"/>
      <c r="I254" s="79"/>
      <c r="J254" s="79"/>
      <c r="K254" s="36" t="s">
        <v>389</v>
      </c>
      <c r="L254" s="1"/>
      <c r="M254" s="1"/>
      <c r="N254" s="1"/>
      <c r="O254" s="1"/>
      <c r="P254" s="1"/>
      <c r="Q254" s="1"/>
      <c r="R254" s="1"/>
      <c r="S254" s="1"/>
      <c r="T254" s="1"/>
      <c r="U254" s="1"/>
      <c r="V254" s="1"/>
    </row>
    <row r="255" spans="1:22" ht="15" customHeight="1" thickBot="1" x14ac:dyDescent="0.3">
      <c r="A255" s="1"/>
      <c r="B255" s="70" t="s">
        <v>395</v>
      </c>
      <c r="C255" s="71"/>
      <c r="D255" s="71"/>
      <c r="E255" s="71"/>
      <c r="F255" s="71"/>
      <c r="G255" s="71"/>
      <c r="H255" s="71"/>
      <c r="I255" s="71"/>
      <c r="J255" s="71"/>
      <c r="K255" s="35">
        <f>LEN(TRIM(B255))-LEN(SUBSTITUTE(B255," ",""))+1</f>
        <v>172</v>
      </c>
      <c r="L255" s="1"/>
      <c r="M255" s="1"/>
      <c r="N255" s="1"/>
      <c r="O255" s="1"/>
      <c r="P255" s="1"/>
      <c r="Q255" s="1"/>
      <c r="R255" s="1"/>
      <c r="S255" s="1"/>
      <c r="T255" s="1"/>
      <c r="U255" s="1"/>
      <c r="V255" s="1"/>
    </row>
    <row r="256" spans="1:22" ht="15" customHeight="1" x14ac:dyDescent="0.25">
      <c r="A256" s="1"/>
      <c r="B256" s="72"/>
      <c r="C256" s="73"/>
      <c r="D256" s="73"/>
      <c r="E256" s="73"/>
      <c r="F256" s="73"/>
      <c r="G256" s="73"/>
      <c r="H256" s="73"/>
      <c r="I256" s="73"/>
      <c r="J256" s="73"/>
      <c r="K256" s="39" t="s">
        <v>390</v>
      </c>
      <c r="L256" s="1"/>
      <c r="M256" s="1"/>
      <c r="N256" s="1"/>
      <c r="O256" s="1"/>
      <c r="P256" s="1"/>
      <c r="Q256" s="1"/>
      <c r="R256" s="1"/>
      <c r="S256" s="1"/>
      <c r="T256" s="1"/>
      <c r="U256" s="1"/>
      <c r="V256" s="1"/>
    </row>
    <row r="257" spans="1:22" ht="15" customHeight="1" thickBot="1" x14ac:dyDescent="0.3">
      <c r="A257" s="1"/>
      <c r="B257" s="72"/>
      <c r="C257" s="73"/>
      <c r="D257" s="73"/>
      <c r="E257" s="73"/>
      <c r="F257" s="73"/>
      <c r="G257" s="73"/>
      <c r="H257" s="73"/>
      <c r="I257" s="73"/>
      <c r="J257" s="73"/>
      <c r="K257" s="40" t="s">
        <v>391</v>
      </c>
      <c r="L257" s="1"/>
      <c r="M257" s="1"/>
      <c r="N257" s="1"/>
      <c r="O257" s="1"/>
      <c r="P257" s="1"/>
      <c r="Q257" s="1"/>
      <c r="R257" s="1"/>
      <c r="S257" s="1"/>
      <c r="T257" s="1"/>
      <c r="U257" s="1"/>
      <c r="V257" s="1"/>
    </row>
    <row r="258" spans="1:22" ht="15" customHeight="1" x14ac:dyDescent="0.25">
      <c r="A258" s="1"/>
      <c r="B258" s="72"/>
      <c r="C258" s="73"/>
      <c r="D258" s="73"/>
      <c r="E258" s="73"/>
      <c r="F258" s="73"/>
      <c r="G258" s="73"/>
      <c r="H258" s="73"/>
      <c r="I258" s="73"/>
      <c r="J258" s="73"/>
      <c r="K258" s="33"/>
      <c r="L258" s="1"/>
      <c r="M258" s="1"/>
      <c r="N258" s="1"/>
      <c r="O258" s="1"/>
      <c r="P258" s="1"/>
      <c r="Q258" s="1"/>
      <c r="R258" s="1"/>
      <c r="S258" s="1"/>
      <c r="T258" s="1"/>
      <c r="U258" s="1"/>
      <c r="V258" s="1"/>
    </row>
    <row r="259" spans="1:22" ht="15" customHeight="1" x14ac:dyDescent="0.25">
      <c r="A259" s="1"/>
      <c r="B259" s="72"/>
      <c r="C259" s="73"/>
      <c r="D259" s="73"/>
      <c r="E259" s="73"/>
      <c r="F259" s="73"/>
      <c r="G259" s="73"/>
      <c r="H259" s="73"/>
      <c r="I259" s="73"/>
      <c r="J259" s="73"/>
      <c r="K259" s="33"/>
      <c r="L259" s="1"/>
      <c r="M259" s="1"/>
      <c r="N259" s="1"/>
      <c r="O259" s="1"/>
      <c r="P259" s="1"/>
      <c r="Q259" s="1"/>
      <c r="R259" s="1"/>
      <c r="S259" s="1"/>
      <c r="T259" s="1"/>
      <c r="U259" s="1"/>
      <c r="V259" s="1"/>
    </row>
    <row r="260" spans="1:22" ht="15" customHeight="1" thickBot="1" x14ac:dyDescent="0.3">
      <c r="A260" s="1"/>
      <c r="B260" s="74"/>
      <c r="C260" s="75"/>
      <c r="D260" s="75"/>
      <c r="E260" s="75"/>
      <c r="F260" s="75"/>
      <c r="G260" s="75"/>
      <c r="H260" s="75"/>
      <c r="I260" s="75"/>
      <c r="J260" s="75"/>
      <c r="K260" s="34"/>
      <c r="L260" s="1"/>
      <c r="M260" s="1"/>
      <c r="N260" s="1"/>
      <c r="O260" s="1"/>
      <c r="P260" s="1"/>
      <c r="Q260" s="1"/>
      <c r="R260" s="1"/>
      <c r="S260" s="1"/>
      <c r="T260" s="1"/>
      <c r="U260" s="1"/>
      <c r="V260" s="1"/>
    </row>
    <row r="261" spans="1:22" x14ac:dyDescent="0.25">
      <c r="A261" s="1"/>
      <c r="B261" s="13"/>
      <c r="C261" s="13"/>
      <c r="D261" s="14"/>
      <c r="E261" s="13"/>
      <c r="F261" s="13"/>
      <c r="G261" s="13"/>
      <c r="H261" s="13"/>
      <c r="I261" s="13"/>
      <c r="J261" s="13"/>
      <c r="K261" s="13"/>
      <c r="L261" s="1"/>
      <c r="M261" s="1"/>
      <c r="N261" s="1"/>
      <c r="O261" s="1"/>
      <c r="P261" s="1"/>
      <c r="Q261" s="1"/>
      <c r="R261" s="1"/>
      <c r="S261" s="1"/>
      <c r="T261" s="1"/>
      <c r="U261" s="1"/>
      <c r="V261" s="1"/>
    </row>
    <row r="262" spans="1:22" x14ac:dyDescent="0.25">
      <c r="A262" s="1"/>
      <c r="B262" s="3"/>
      <c r="C262" s="3"/>
      <c r="D262" s="4"/>
      <c r="E262" s="3"/>
      <c r="F262" s="3"/>
      <c r="G262" s="3"/>
      <c r="H262" s="3"/>
      <c r="I262" s="3"/>
      <c r="J262" s="3"/>
      <c r="K262" s="3"/>
      <c r="L262" s="1"/>
      <c r="M262" s="1"/>
      <c r="N262" s="1"/>
      <c r="O262" s="1"/>
      <c r="P262" s="1"/>
      <c r="Q262" s="1"/>
      <c r="R262" s="1"/>
      <c r="S262" s="1"/>
      <c r="T262" s="1"/>
      <c r="U262" s="1"/>
      <c r="V262" s="1"/>
    </row>
    <row r="263" spans="1:22" x14ac:dyDescent="0.25">
      <c r="A263" s="1"/>
      <c r="B263" s="1"/>
      <c r="C263" s="1"/>
      <c r="D263" s="2"/>
      <c r="E263" s="1"/>
      <c r="F263" s="1"/>
      <c r="G263" s="1"/>
      <c r="H263" s="1"/>
      <c r="I263" s="1"/>
      <c r="J263" s="1"/>
      <c r="K263" s="1"/>
      <c r="L263" s="1"/>
      <c r="M263" s="1"/>
      <c r="N263" s="1"/>
      <c r="O263" s="1"/>
      <c r="P263" s="1"/>
      <c r="Q263" s="1"/>
      <c r="R263" s="1"/>
      <c r="S263" s="1"/>
      <c r="T263" s="1"/>
      <c r="U263" s="1"/>
      <c r="V263" s="1"/>
    </row>
    <row r="264" spans="1:22" ht="15.75" x14ac:dyDescent="0.25">
      <c r="A264" s="1"/>
      <c r="B264" s="29" t="s">
        <v>1</v>
      </c>
      <c r="C264" s="29" t="s">
        <v>153</v>
      </c>
      <c r="D264" s="5" t="s">
        <v>2</v>
      </c>
      <c r="E264" s="29" t="s">
        <v>378</v>
      </c>
      <c r="F264" s="29" t="s">
        <v>3</v>
      </c>
      <c r="G264" s="29" t="s">
        <v>379</v>
      </c>
      <c r="H264" s="29" t="s">
        <v>380</v>
      </c>
      <c r="I264" s="29" t="s">
        <v>381</v>
      </c>
      <c r="J264" s="29" t="s">
        <v>382</v>
      </c>
      <c r="K264" s="29" t="s">
        <v>383</v>
      </c>
      <c r="L264" s="1"/>
      <c r="M264" s="1"/>
      <c r="N264" s="1"/>
      <c r="O264" s="1"/>
      <c r="P264" s="1"/>
      <c r="Q264" s="1"/>
      <c r="R264" s="1"/>
      <c r="S264" s="1"/>
      <c r="T264" s="1"/>
      <c r="U264" s="1"/>
      <c r="V264" s="1"/>
    </row>
    <row r="265" spans="1:22" x14ac:dyDescent="0.25">
      <c r="A265" s="1"/>
      <c r="B265" s="7"/>
      <c r="C265" s="7"/>
      <c r="D265" s="8">
        <f>DAYS360(B265,C265,)/30</f>
        <v>0</v>
      </c>
      <c r="E265" s="6"/>
      <c r="F265" s="9" t="s">
        <v>152</v>
      </c>
      <c r="G265" s="6"/>
      <c r="H265" s="6"/>
      <c r="I265" s="6"/>
      <c r="J265" s="6"/>
      <c r="K265" s="7"/>
      <c r="L265" s="1"/>
      <c r="M265" s="1"/>
      <c r="N265" s="1"/>
      <c r="O265" s="1"/>
      <c r="P265" s="1"/>
      <c r="Q265" s="1"/>
      <c r="R265" s="1"/>
      <c r="S265" s="1"/>
      <c r="T265" s="1"/>
      <c r="U265" s="1"/>
      <c r="V265" s="1"/>
    </row>
    <row r="266" spans="1:22" x14ac:dyDescent="0.25">
      <c r="A266" s="1"/>
      <c r="B266" s="38" t="s">
        <v>384</v>
      </c>
      <c r="C266" s="10"/>
      <c r="D266" s="11"/>
      <c r="E266" s="10"/>
      <c r="F266" s="10"/>
      <c r="G266" s="10"/>
      <c r="H266" s="10"/>
      <c r="I266" s="10"/>
      <c r="J266" s="10"/>
      <c r="K266" s="10"/>
      <c r="L266" s="1"/>
      <c r="M266" s="1"/>
      <c r="N266" s="1"/>
      <c r="O266" s="1"/>
      <c r="P266" s="1"/>
      <c r="Q266" s="1"/>
      <c r="R266" s="1"/>
      <c r="S266" s="1"/>
      <c r="T266" s="1"/>
      <c r="U266" s="1"/>
      <c r="V266" s="1"/>
    </row>
    <row r="267" spans="1:22" ht="15.75" x14ac:dyDescent="0.25">
      <c r="A267" s="1"/>
      <c r="B267" s="29" t="s">
        <v>6</v>
      </c>
      <c r="C267" s="29" t="s">
        <v>5</v>
      </c>
      <c r="D267" s="29" t="s">
        <v>7</v>
      </c>
      <c r="E267" s="29" t="s">
        <v>4</v>
      </c>
      <c r="F267" s="10"/>
      <c r="G267" s="10"/>
      <c r="H267" s="10"/>
      <c r="I267" s="10"/>
      <c r="J267" s="10"/>
      <c r="K267" s="1"/>
      <c r="L267" s="1"/>
      <c r="M267" s="1"/>
      <c r="N267" s="1"/>
      <c r="O267" s="1"/>
      <c r="P267" s="1"/>
      <c r="Q267" s="1"/>
      <c r="R267" s="1"/>
      <c r="S267" s="1"/>
      <c r="T267" s="1"/>
      <c r="U267" s="1"/>
      <c r="V267" s="1"/>
    </row>
    <row r="268" spans="1:22" ht="15.75" x14ac:dyDescent="0.25">
      <c r="A268" s="1"/>
      <c r="B268" s="6"/>
      <c r="C268" s="7"/>
      <c r="D268" s="12"/>
      <c r="E268" s="12"/>
      <c r="F268" s="10"/>
      <c r="G268" s="10"/>
      <c r="H268" s="10"/>
      <c r="I268" s="10"/>
      <c r="J268" s="10"/>
      <c r="K268" s="1"/>
      <c r="L268" s="1"/>
      <c r="M268" s="1"/>
      <c r="N268" s="1"/>
      <c r="O268" s="1"/>
      <c r="P268" s="1"/>
      <c r="Q268" s="1"/>
      <c r="R268" s="1"/>
      <c r="S268" s="1"/>
      <c r="T268" s="1"/>
      <c r="U268" s="1"/>
      <c r="V268" s="1"/>
    </row>
    <row r="269" spans="1:22" ht="15.75" thickBot="1" x14ac:dyDescent="0.3">
      <c r="A269" s="1"/>
      <c r="B269" s="10"/>
      <c r="C269" s="10"/>
      <c r="D269" s="11"/>
      <c r="E269" s="10"/>
      <c r="F269" s="10"/>
      <c r="G269" s="10"/>
      <c r="H269" s="10"/>
      <c r="I269" s="10"/>
      <c r="J269" s="10"/>
      <c r="K269" s="1"/>
      <c r="L269" s="1"/>
      <c r="M269" s="1"/>
      <c r="N269" s="1"/>
      <c r="O269" s="1"/>
      <c r="P269" s="1"/>
      <c r="Q269" s="1"/>
      <c r="R269" s="1"/>
      <c r="S269" s="1"/>
      <c r="T269" s="1"/>
      <c r="U269" s="1"/>
      <c r="V269" s="1"/>
    </row>
    <row r="270" spans="1:22" ht="16.5" thickBot="1" x14ac:dyDescent="0.3">
      <c r="A270" s="1"/>
      <c r="B270" s="76" t="s">
        <v>377</v>
      </c>
      <c r="C270" s="77"/>
      <c r="D270" s="77"/>
      <c r="E270" s="77"/>
      <c r="F270" s="77"/>
      <c r="G270" s="78"/>
      <c r="H270" s="79"/>
      <c r="I270" s="79"/>
      <c r="J270" s="79"/>
      <c r="K270" s="36" t="s">
        <v>389</v>
      </c>
      <c r="L270" s="1"/>
      <c r="M270" s="1"/>
      <c r="N270" s="1"/>
      <c r="O270" s="1"/>
      <c r="P270" s="1"/>
      <c r="Q270" s="1"/>
      <c r="R270" s="1"/>
      <c r="S270" s="1"/>
      <c r="T270" s="1"/>
      <c r="U270" s="1"/>
      <c r="V270" s="1"/>
    </row>
    <row r="271" spans="1:22" ht="15" customHeight="1" thickBot="1" x14ac:dyDescent="0.3">
      <c r="A271" s="1"/>
      <c r="B271" s="70" t="s">
        <v>395</v>
      </c>
      <c r="C271" s="71"/>
      <c r="D271" s="71"/>
      <c r="E271" s="71"/>
      <c r="F271" s="71"/>
      <c r="G271" s="71"/>
      <c r="H271" s="71"/>
      <c r="I271" s="71"/>
      <c r="J271" s="71"/>
      <c r="K271" s="35">
        <f>LEN(TRIM(B271))-LEN(SUBSTITUTE(B271," ",""))+1</f>
        <v>172</v>
      </c>
      <c r="L271" s="1"/>
      <c r="M271" s="1"/>
      <c r="N271" s="1"/>
      <c r="O271" s="1"/>
      <c r="P271" s="1"/>
      <c r="Q271" s="1"/>
      <c r="R271" s="1"/>
      <c r="S271" s="1"/>
      <c r="T271" s="1"/>
      <c r="U271" s="1"/>
      <c r="V271" s="1"/>
    </row>
    <row r="272" spans="1:22" ht="15" customHeight="1" x14ac:dyDescent="0.25">
      <c r="A272" s="1"/>
      <c r="B272" s="72"/>
      <c r="C272" s="73"/>
      <c r="D272" s="73"/>
      <c r="E272" s="73"/>
      <c r="F272" s="73"/>
      <c r="G272" s="73"/>
      <c r="H272" s="73"/>
      <c r="I272" s="73"/>
      <c r="J272" s="73"/>
      <c r="K272" s="39" t="s">
        <v>390</v>
      </c>
      <c r="L272" s="1"/>
      <c r="M272" s="1"/>
      <c r="N272" s="1"/>
      <c r="O272" s="1"/>
      <c r="P272" s="1"/>
      <c r="Q272" s="1"/>
      <c r="R272" s="1"/>
      <c r="S272" s="1"/>
      <c r="T272" s="1"/>
      <c r="U272" s="1"/>
      <c r="V272" s="1"/>
    </row>
    <row r="273" spans="1:22" ht="15" customHeight="1" thickBot="1" x14ac:dyDescent="0.3">
      <c r="A273" s="1"/>
      <c r="B273" s="72"/>
      <c r="C273" s="73"/>
      <c r="D273" s="73"/>
      <c r="E273" s="73"/>
      <c r="F273" s="73"/>
      <c r="G273" s="73"/>
      <c r="H273" s="73"/>
      <c r="I273" s="73"/>
      <c r="J273" s="73"/>
      <c r="K273" s="40" t="s">
        <v>391</v>
      </c>
      <c r="L273" s="1"/>
      <c r="M273" s="1"/>
      <c r="N273" s="1"/>
      <c r="O273" s="1"/>
      <c r="P273" s="1"/>
      <c r="Q273" s="1"/>
      <c r="R273" s="1"/>
      <c r="S273" s="1"/>
      <c r="T273" s="1"/>
      <c r="U273" s="1"/>
      <c r="V273" s="1"/>
    </row>
    <row r="274" spans="1:22" ht="15" customHeight="1" x14ac:dyDescent="0.25">
      <c r="A274" s="1"/>
      <c r="B274" s="72"/>
      <c r="C274" s="73"/>
      <c r="D274" s="73"/>
      <c r="E274" s="73"/>
      <c r="F274" s="73"/>
      <c r="G274" s="73"/>
      <c r="H274" s="73"/>
      <c r="I274" s="73"/>
      <c r="J274" s="73"/>
      <c r="K274" s="33"/>
      <c r="L274" s="1"/>
      <c r="M274" s="1"/>
      <c r="N274" s="1"/>
      <c r="O274" s="1"/>
      <c r="P274" s="1"/>
      <c r="Q274" s="1"/>
      <c r="R274" s="1"/>
      <c r="S274" s="1"/>
      <c r="T274" s="1"/>
      <c r="U274" s="1"/>
      <c r="V274" s="1"/>
    </row>
    <row r="275" spans="1:22" ht="15" customHeight="1" x14ac:dyDescent="0.25">
      <c r="A275" s="1"/>
      <c r="B275" s="72"/>
      <c r="C275" s="73"/>
      <c r="D275" s="73"/>
      <c r="E275" s="73"/>
      <c r="F275" s="73"/>
      <c r="G275" s="73"/>
      <c r="H275" s="73"/>
      <c r="I275" s="73"/>
      <c r="J275" s="73"/>
      <c r="K275" s="33"/>
      <c r="L275" s="1"/>
      <c r="M275" s="1"/>
      <c r="N275" s="1"/>
      <c r="O275" s="1"/>
      <c r="P275" s="1"/>
      <c r="Q275" s="1"/>
      <c r="R275" s="1"/>
      <c r="S275" s="1"/>
      <c r="T275" s="1"/>
      <c r="U275" s="1"/>
      <c r="V275" s="1"/>
    </row>
    <row r="276" spans="1:22" ht="15" customHeight="1" thickBot="1" x14ac:dyDescent="0.3">
      <c r="A276" s="1"/>
      <c r="B276" s="74"/>
      <c r="C276" s="75"/>
      <c r="D276" s="75"/>
      <c r="E276" s="75"/>
      <c r="F276" s="75"/>
      <c r="G276" s="75"/>
      <c r="H276" s="75"/>
      <c r="I276" s="75"/>
      <c r="J276" s="75"/>
      <c r="K276" s="34"/>
      <c r="L276" s="1"/>
      <c r="M276" s="1"/>
      <c r="N276" s="1"/>
      <c r="O276" s="1"/>
      <c r="P276" s="1"/>
      <c r="Q276" s="1"/>
      <c r="R276" s="1"/>
      <c r="S276" s="1"/>
      <c r="T276" s="1"/>
      <c r="U276" s="1"/>
      <c r="V276" s="1"/>
    </row>
    <row r="277" spans="1:22" x14ac:dyDescent="0.25">
      <c r="A277" s="1"/>
      <c r="B277" s="13"/>
      <c r="C277" s="13"/>
      <c r="D277" s="14"/>
      <c r="E277" s="13"/>
      <c r="F277" s="13"/>
      <c r="G277" s="13"/>
      <c r="H277" s="13"/>
      <c r="I277" s="13"/>
      <c r="J277" s="13"/>
      <c r="K277" s="13"/>
      <c r="L277" s="1"/>
      <c r="M277" s="1"/>
      <c r="N277" s="1"/>
      <c r="O277" s="1"/>
      <c r="P277" s="1"/>
      <c r="Q277" s="1"/>
      <c r="R277" s="1"/>
      <c r="S277" s="1"/>
      <c r="T277" s="1"/>
      <c r="U277" s="1"/>
      <c r="V277" s="1"/>
    </row>
    <row r="278" spans="1:22" x14ac:dyDescent="0.25">
      <c r="A278" s="1"/>
      <c r="B278" s="3"/>
      <c r="C278" s="3"/>
      <c r="D278" s="4"/>
      <c r="E278" s="3"/>
      <c r="F278" s="3"/>
      <c r="G278" s="3"/>
      <c r="H278" s="3"/>
      <c r="I278" s="3"/>
      <c r="J278" s="3"/>
      <c r="K278" s="3"/>
      <c r="L278" s="1"/>
      <c r="M278" s="1"/>
      <c r="N278" s="1"/>
      <c r="O278" s="1"/>
      <c r="P278" s="1"/>
      <c r="Q278" s="1"/>
      <c r="R278" s="1"/>
      <c r="S278" s="1"/>
      <c r="T278" s="1"/>
      <c r="U278" s="1"/>
      <c r="V278" s="1"/>
    </row>
    <row r="279" spans="1:22" x14ac:dyDescent="0.25">
      <c r="A279" s="1"/>
      <c r="B279" s="1"/>
      <c r="C279" s="1"/>
      <c r="D279" s="2"/>
      <c r="E279" s="1"/>
      <c r="F279" s="1"/>
      <c r="G279" s="1"/>
      <c r="H279" s="1"/>
      <c r="I279" s="1"/>
      <c r="J279" s="1"/>
      <c r="K279" s="1"/>
      <c r="L279" s="1"/>
      <c r="M279" s="1"/>
      <c r="N279" s="1"/>
      <c r="O279" s="1"/>
      <c r="P279" s="1"/>
      <c r="Q279" s="1"/>
      <c r="R279" s="1"/>
      <c r="S279" s="1"/>
      <c r="T279" s="1"/>
      <c r="U279" s="1"/>
      <c r="V279" s="1"/>
    </row>
    <row r="280" spans="1:22" ht="15.75" x14ac:dyDescent="0.25">
      <c r="A280" s="1"/>
      <c r="B280" s="29" t="s">
        <v>1</v>
      </c>
      <c r="C280" s="29" t="s">
        <v>153</v>
      </c>
      <c r="D280" s="5" t="s">
        <v>2</v>
      </c>
      <c r="E280" s="29" t="s">
        <v>378</v>
      </c>
      <c r="F280" s="29" t="s">
        <v>3</v>
      </c>
      <c r="G280" s="29" t="s">
        <v>379</v>
      </c>
      <c r="H280" s="29" t="s">
        <v>380</v>
      </c>
      <c r="I280" s="29" t="s">
        <v>381</v>
      </c>
      <c r="J280" s="29" t="s">
        <v>382</v>
      </c>
      <c r="K280" s="29" t="s">
        <v>383</v>
      </c>
      <c r="L280" s="1"/>
      <c r="M280" s="1"/>
      <c r="N280" s="1"/>
      <c r="O280" s="1"/>
      <c r="P280" s="1"/>
      <c r="Q280" s="1"/>
      <c r="R280" s="1"/>
      <c r="S280" s="1"/>
      <c r="T280" s="1"/>
      <c r="U280" s="1"/>
      <c r="V280" s="1"/>
    </row>
    <row r="281" spans="1:22" x14ac:dyDescent="0.25">
      <c r="A281" s="1"/>
      <c r="B281" s="7"/>
      <c r="C281" s="7"/>
      <c r="D281" s="8">
        <f>DAYS360(B281,C281,)/30</f>
        <v>0</v>
      </c>
      <c r="E281" s="6"/>
      <c r="F281" s="9" t="s">
        <v>152</v>
      </c>
      <c r="G281" s="6"/>
      <c r="H281" s="6"/>
      <c r="I281" s="6"/>
      <c r="J281" s="6"/>
      <c r="K281" s="7"/>
      <c r="L281" s="1"/>
      <c r="M281" s="1"/>
      <c r="N281" s="1"/>
      <c r="O281" s="1"/>
      <c r="P281" s="1"/>
      <c r="Q281" s="1"/>
      <c r="R281" s="1"/>
      <c r="S281" s="1"/>
      <c r="T281" s="1"/>
      <c r="U281" s="1"/>
      <c r="V281" s="1"/>
    </row>
    <row r="282" spans="1:22" x14ac:dyDescent="0.25">
      <c r="A282" s="1"/>
      <c r="B282" s="38" t="s">
        <v>384</v>
      </c>
      <c r="C282" s="10"/>
      <c r="D282" s="11"/>
      <c r="E282" s="10"/>
      <c r="F282" s="10"/>
      <c r="G282" s="10"/>
      <c r="H282" s="10"/>
      <c r="I282" s="10"/>
      <c r="J282" s="10"/>
      <c r="K282" s="10"/>
      <c r="L282" s="1"/>
      <c r="M282" s="1"/>
      <c r="N282" s="1"/>
      <c r="O282" s="1"/>
      <c r="P282" s="1"/>
      <c r="Q282" s="1"/>
      <c r="R282" s="1"/>
      <c r="S282" s="1"/>
      <c r="T282" s="1"/>
      <c r="U282" s="1"/>
      <c r="V282" s="1"/>
    </row>
    <row r="283" spans="1:22" ht="15.75" x14ac:dyDescent="0.25">
      <c r="A283" s="1"/>
      <c r="B283" s="29" t="s">
        <v>6</v>
      </c>
      <c r="C283" s="29" t="s">
        <v>5</v>
      </c>
      <c r="D283" s="29" t="s">
        <v>7</v>
      </c>
      <c r="E283" s="29" t="s">
        <v>4</v>
      </c>
      <c r="F283" s="10"/>
      <c r="G283" s="10"/>
      <c r="H283" s="10"/>
      <c r="I283" s="10"/>
      <c r="J283" s="10"/>
      <c r="K283" s="1"/>
      <c r="L283" s="1"/>
      <c r="M283" s="1"/>
      <c r="N283" s="1"/>
      <c r="O283" s="1"/>
      <c r="P283" s="1"/>
      <c r="Q283" s="1"/>
      <c r="R283" s="1"/>
      <c r="S283" s="1"/>
      <c r="T283" s="1"/>
      <c r="U283" s="1"/>
      <c r="V283" s="1"/>
    </row>
    <row r="284" spans="1:22" ht="15.75" x14ac:dyDescent="0.25">
      <c r="A284" s="1"/>
      <c r="B284" s="6"/>
      <c r="C284" s="7"/>
      <c r="D284" s="12"/>
      <c r="E284" s="12"/>
      <c r="F284" s="10"/>
      <c r="G284" s="10"/>
      <c r="H284" s="10"/>
      <c r="I284" s="10"/>
      <c r="J284" s="10"/>
      <c r="K284" s="1"/>
      <c r="L284" s="1"/>
      <c r="M284" s="1"/>
      <c r="N284" s="1"/>
      <c r="O284" s="1"/>
      <c r="P284" s="1"/>
      <c r="Q284" s="1"/>
      <c r="R284" s="1"/>
      <c r="S284" s="1"/>
      <c r="T284" s="1"/>
      <c r="U284" s="1"/>
      <c r="V284" s="1"/>
    </row>
    <row r="285" spans="1:22" ht="15.75" thickBot="1" x14ac:dyDescent="0.3">
      <c r="A285" s="1"/>
      <c r="B285" s="10"/>
      <c r="C285" s="10"/>
      <c r="D285" s="11"/>
      <c r="E285" s="10"/>
      <c r="F285" s="10"/>
      <c r="G285" s="10"/>
      <c r="H285" s="10"/>
      <c r="I285" s="10"/>
      <c r="J285" s="10"/>
      <c r="K285" s="1"/>
      <c r="L285" s="1"/>
      <c r="M285" s="1"/>
      <c r="N285" s="1"/>
      <c r="O285" s="1"/>
      <c r="P285" s="1"/>
      <c r="Q285" s="1"/>
      <c r="R285" s="1"/>
      <c r="S285" s="1"/>
      <c r="T285" s="1"/>
      <c r="U285" s="1"/>
      <c r="V285" s="1"/>
    </row>
    <row r="286" spans="1:22" ht="16.5" thickBot="1" x14ac:dyDescent="0.3">
      <c r="A286" s="1"/>
      <c r="B286" s="76" t="s">
        <v>377</v>
      </c>
      <c r="C286" s="77"/>
      <c r="D286" s="77"/>
      <c r="E286" s="77"/>
      <c r="F286" s="77"/>
      <c r="G286" s="78"/>
      <c r="H286" s="79"/>
      <c r="I286" s="79"/>
      <c r="J286" s="79"/>
      <c r="K286" s="36" t="s">
        <v>389</v>
      </c>
      <c r="L286" s="1"/>
      <c r="M286" s="1"/>
      <c r="N286" s="1"/>
      <c r="O286" s="1"/>
      <c r="P286" s="1"/>
      <c r="Q286" s="1"/>
      <c r="R286" s="1"/>
      <c r="S286" s="1"/>
      <c r="T286" s="1"/>
      <c r="U286" s="1"/>
      <c r="V286" s="1"/>
    </row>
    <row r="287" spans="1:22" ht="15" customHeight="1" thickBot="1" x14ac:dyDescent="0.3">
      <c r="A287" s="1"/>
      <c r="B287" s="70" t="s">
        <v>395</v>
      </c>
      <c r="C287" s="71"/>
      <c r="D287" s="71"/>
      <c r="E287" s="71"/>
      <c r="F287" s="71"/>
      <c r="G287" s="71"/>
      <c r="H287" s="71"/>
      <c r="I287" s="71"/>
      <c r="J287" s="71"/>
      <c r="K287" s="35">
        <f>LEN(TRIM(B287))-LEN(SUBSTITUTE(B287," ",""))+1</f>
        <v>172</v>
      </c>
      <c r="L287" s="1"/>
      <c r="M287" s="1"/>
      <c r="N287" s="1"/>
      <c r="O287" s="1"/>
      <c r="P287" s="1"/>
      <c r="Q287" s="1"/>
      <c r="R287" s="1"/>
      <c r="S287" s="1"/>
      <c r="T287" s="1"/>
      <c r="U287" s="1"/>
      <c r="V287" s="1"/>
    </row>
    <row r="288" spans="1:22" ht="15" customHeight="1" x14ac:dyDescent="0.25">
      <c r="A288" s="1"/>
      <c r="B288" s="72"/>
      <c r="C288" s="73"/>
      <c r="D288" s="73"/>
      <c r="E288" s="73"/>
      <c r="F288" s="73"/>
      <c r="G288" s="73"/>
      <c r="H288" s="73"/>
      <c r="I288" s="73"/>
      <c r="J288" s="73"/>
      <c r="K288" s="39" t="s">
        <v>390</v>
      </c>
      <c r="L288" s="1"/>
      <c r="M288" s="1"/>
      <c r="N288" s="1"/>
      <c r="O288" s="1"/>
      <c r="P288" s="1"/>
      <c r="Q288" s="1"/>
      <c r="R288" s="1"/>
      <c r="S288" s="1"/>
      <c r="T288" s="1"/>
      <c r="U288" s="1"/>
      <c r="V288" s="1"/>
    </row>
    <row r="289" spans="1:22" ht="15" customHeight="1" thickBot="1" x14ac:dyDescent="0.3">
      <c r="A289" s="1"/>
      <c r="B289" s="72"/>
      <c r="C289" s="73"/>
      <c r="D289" s="73"/>
      <c r="E289" s="73"/>
      <c r="F289" s="73"/>
      <c r="G289" s="73"/>
      <c r="H289" s="73"/>
      <c r="I289" s="73"/>
      <c r="J289" s="73"/>
      <c r="K289" s="40" t="s">
        <v>391</v>
      </c>
      <c r="L289" s="1"/>
      <c r="M289" s="1"/>
      <c r="N289" s="1"/>
      <c r="O289" s="1"/>
      <c r="P289" s="1"/>
      <c r="Q289" s="1"/>
      <c r="R289" s="1"/>
      <c r="S289" s="1"/>
      <c r="T289" s="1"/>
      <c r="U289" s="1"/>
      <c r="V289" s="1"/>
    </row>
    <row r="290" spans="1:22" ht="15" customHeight="1" x14ac:dyDescent="0.25">
      <c r="A290" s="1"/>
      <c r="B290" s="72"/>
      <c r="C290" s="73"/>
      <c r="D290" s="73"/>
      <c r="E290" s="73"/>
      <c r="F290" s="73"/>
      <c r="G290" s="73"/>
      <c r="H290" s="73"/>
      <c r="I290" s="73"/>
      <c r="J290" s="73"/>
      <c r="K290" s="33"/>
      <c r="L290" s="1"/>
      <c r="M290" s="1"/>
      <c r="N290" s="1"/>
      <c r="O290" s="1"/>
      <c r="P290" s="1"/>
      <c r="Q290" s="1"/>
      <c r="R290" s="1"/>
      <c r="S290" s="1"/>
      <c r="T290" s="1"/>
      <c r="U290" s="1"/>
      <c r="V290" s="1"/>
    </row>
    <row r="291" spans="1:22" ht="15" customHeight="1" x14ac:dyDescent="0.25">
      <c r="A291" s="1"/>
      <c r="B291" s="72"/>
      <c r="C291" s="73"/>
      <c r="D291" s="73"/>
      <c r="E291" s="73"/>
      <c r="F291" s="73"/>
      <c r="G291" s="73"/>
      <c r="H291" s="73"/>
      <c r="I291" s="73"/>
      <c r="J291" s="73"/>
      <c r="K291" s="33"/>
      <c r="L291" s="1"/>
      <c r="M291" s="1"/>
      <c r="N291" s="1"/>
      <c r="O291" s="1"/>
      <c r="P291" s="1"/>
      <c r="Q291" s="1"/>
      <c r="R291" s="1"/>
      <c r="S291" s="1"/>
      <c r="T291" s="1"/>
      <c r="U291" s="1"/>
      <c r="V291" s="1"/>
    </row>
    <row r="292" spans="1:22" ht="15" customHeight="1" thickBot="1" x14ac:dyDescent="0.3">
      <c r="A292" s="1"/>
      <c r="B292" s="74"/>
      <c r="C292" s="75"/>
      <c r="D292" s="75"/>
      <c r="E292" s="75"/>
      <c r="F292" s="75"/>
      <c r="G292" s="75"/>
      <c r="H292" s="75"/>
      <c r="I292" s="75"/>
      <c r="J292" s="75"/>
      <c r="K292" s="34"/>
      <c r="L292" s="1"/>
      <c r="M292" s="1"/>
      <c r="N292" s="1"/>
      <c r="O292" s="1"/>
      <c r="P292" s="1"/>
      <c r="Q292" s="1"/>
      <c r="R292" s="1"/>
      <c r="S292" s="1"/>
      <c r="T292" s="1"/>
      <c r="U292" s="1"/>
      <c r="V292" s="1"/>
    </row>
    <row r="293" spans="1:22" x14ac:dyDescent="0.25">
      <c r="A293" s="1"/>
      <c r="B293" s="13"/>
      <c r="C293" s="13"/>
      <c r="D293" s="14"/>
      <c r="E293" s="13"/>
      <c r="F293" s="13"/>
      <c r="G293" s="13"/>
      <c r="H293" s="13"/>
      <c r="I293" s="13"/>
      <c r="J293" s="13"/>
      <c r="K293" s="13"/>
      <c r="L293" s="1"/>
      <c r="M293" s="1"/>
      <c r="N293" s="1"/>
      <c r="O293" s="1"/>
      <c r="P293" s="1"/>
      <c r="Q293" s="1"/>
      <c r="R293" s="1"/>
      <c r="S293" s="1"/>
      <c r="T293" s="1"/>
      <c r="U293" s="1"/>
      <c r="V293" s="1"/>
    </row>
    <row r="294" spans="1:22" x14ac:dyDescent="0.25">
      <c r="A294" s="1"/>
      <c r="B294" s="3"/>
      <c r="C294" s="3"/>
      <c r="D294" s="4"/>
      <c r="E294" s="3"/>
      <c r="F294" s="3"/>
      <c r="G294" s="3"/>
      <c r="H294" s="3"/>
      <c r="I294" s="3"/>
      <c r="J294" s="3"/>
      <c r="K294" s="3"/>
      <c r="L294" s="1"/>
      <c r="M294" s="1"/>
      <c r="N294" s="1"/>
      <c r="O294" s="1"/>
      <c r="P294" s="1"/>
      <c r="Q294" s="1"/>
      <c r="R294" s="1"/>
      <c r="S294" s="1"/>
      <c r="T294" s="1"/>
      <c r="U294" s="1"/>
      <c r="V294" s="1"/>
    </row>
    <row r="295" spans="1:22" x14ac:dyDescent="0.25">
      <c r="A295" s="1"/>
      <c r="B295" s="1"/>
      <c r="C295" s="1"/>
      <c r="D295" s="2"/>
      <c r="E295" s="1"/>
      <c r="F295" s="1"/>
      <c r="G295" s="1"/>
      <c r="H295" s="1"/>
      <c r="I295" s="1"/>
      <c r="J295" s="1"/>
      <c r="K295" s="1"/>
      <c r="L295" s="1"/>
      <c r="M295" s="1"/>
      <c r="N295" s="1"/>
      <c r="O295" s="1"/>
      <c r="P295" s="1"/>
      <c r="Q295" s="1"/>
      <c r="R295" s="1"/>
      <c r="S295" s="1"/>
      <c r="T295" s="1"/>
      <c r="U295" s="1"/>
      <c r="V295" s="1"/>
    </row>
    <row r="296" spans="1:22" ht="15.75" x14ac:dyDescent="0.25">
      <c r="A296" s="1"/>
      <c r="B296" s="29" t="s">
        <v>1</v>
      </c>
      <c r="C296" s="29" t="s">
        <v>153</v>
      </c>
      <c r="D296" s="5" t="s">
        <v>2</v>
      </c>
      <c r="E296" s="29" t="s">
        <v>378</v>
      </c>
      <c r="F296" s="29" t="s">
        <v>3</v>
      </c>
      <c r="G296" s="29" t="s">
        <v>379</v>
      </c>
      <c r="H296" s="29" t="s">
        <v>380</v>
      </c>
      <c r="I296" s="29" t="s">
        <v>381</v>
      </c>
      <c r="J296" s="29" t="s">
        <v>382</v>
      </c>
      <c r="K296" s="29" t="s">
        <v>383</v>
      </c>
      <c r="L296" s="1"/>
      <c r="M296" s="1"/>
      <c r="N296" s="1"/>
      <c r="O296" s="1"/>
      <c r="P296" s="1"/>
      <c r="Q296" s="1"/>
      <c r="R296" s="1"/>
      <c r="S296" s="1"/>
      <c r="T296" s="1"/>
      <c r="U296" s="1"/>
      <c r="V296" s="1"/>
    </row>
    <row r="297" spans="1:22" x14ac:dyDescent="0.25">
      <c r="A297" s="1"/>
      <c r="B297" s="7"/>
      <c r="C297" s="7"/>
      <c r="D297" s="8">
        <f>DAYS360(B297,C297,)/30</f>
        <v>0</v>
      </c>
      <c r="E297" s="6"/>
      <c r="F297" s="9" t="s">
        <v>152</v>
      </c>
      <c r="G297" s="6"/>
      <c r="H297" s="6"/>
      <c r="I297" s="6"/>
      <c r="J297" s="6"/>
      <c r="K297" s="7"/>
      <c r="L297" s="1"/>
      <c r="M297" s="1"/>
      <c r="N297" s="1"/>
      <c r="O297" s="1"/>
      <c r="P297" s="1"/>
      <c r="Q297" s="1"/>
      <c r="R297" s="1"/>
      <c r="S297" s="1"/>
      <c r="T297" s="1"/>
      <c r="U297" s="1"/>
      <c r="V297" s="1"/>
    </row>
    <row r="298" spans="1:22" x14ac:dyDescent="0.25">
      <c r="A298" s="1"/>
      <c r="B298" s="38" t="s">
        <v>384</v>
      </c>
      <c r="C298" s="10"/>
      <c r="D298" s="11"/>
      <c r="E298" s="10"/>
      <c r="F298" s="10"/>
      <c r="G298" s="10"/>
      <c r="H298" s="10"/>
      <c r="I298" s="10"/>
      <c r="J298" s="10"/>
      <c r="K298" s="10"/>
      <c r="L298" s="1"/>
      <c r="M298" s="1"/>
      <c r="N298" s="1"/>
      <c r="O298" s="1"/>
      <c r="P298" s="1"/>
      <c r="Q298" s="1"/>
      <c r="R298" s="1"/>
      <c r="S298" s="1"/>
      <c r="T298" s="1"/>
      <c r="U298" s="1"/>
      <c r="V298" s="1"/>
    </row>
    <row r="299" spans="1:22" ht="15.75" x14ac:dyDescent="0.25">
      <c r="A299" s="1"/>
      <c r="B299" s="29" t="s">
        <v>6</v>
      </c>
      <c r="C299" s="29" t="s">
        <v>5</v>
      </c>
      <c r="D299" s="29" t="s">
        <v>7</v>
      </c>
      <c r="E299" s="29" t="s">
        <v>4</v>
      </c>
      <c r="F299" s="10"/>
      <c r="G299" s="10"/>
      <c r="H299" s="10"/>
      <c r="I299" s="10"/>
      <c r="J299" s="10"/>
      <c r="K299" s="1"/>
      <c r="L299" s="1"/>
      <c r="M299" s="1"/>
      <c r="N299" s="1"/>
      <c r="O299" s="1"/>
      <c r="P299" s="1"/>
      <c r="Q299" s="1"/>
      <c r="R299" s="1"/>
      <c r="S299" s="1"/>
      <c r="T299" s="1"/>
      <c r="U299" s="1"/>
      <c r="V299" s="1"/>
    </row>
    <row r="300" spans="1:22" ht="15.75" x14ac:dyDescent="0.25">
      <c r="A300" s="1"/>
      <c r="B300" s="6"/>
      <c r="C300" s="7"/>
      <c r="D300" s="12"/>
      <c r="E300" s="12"/>
      <c r="F300" s="10"/>
      <c r="G300" s="10"/>
      <c r="H300" s="10"/>
      <c r="I300" s="10"/>
      <c r="J300" s="10"/>
      <c r="K300" s="1"/>
      <c r="L300" s="1"/>
      <c r="M300" s="1"/>
      <c r="N300" s="1"/>
      <c r="O300" s="1"/>
      <c r="P300" s="1"/>
      <c r="Q300" s="1"/>
      <c r="R300" s="1"/>
      <c r="S300" s="1"/>
      <c r="T300" s="1"/>
      <c r="U300" s="1"/>
      <c r="V300" s="1"/>
    </row>
    <row r="301" spans="1:22" ht="15.75" thickBot="1" x14ac:dyDescent="0.3">
      <c r="A301" s="1"/>
      <c r="B301" s="10"/>
      <c r="C301" s="10"/>
      <c r="D301" s="11"/>
      <c r="E301" s="10"/>
      <c r="F301" s="10"/>
      <c r="G301" s="10"/>
      <c r="H301" s="10"/>
      <c r="I301" s="10"/>
      <c r="J301" s="10"/>
      <c r="K301" s="1"/>
      <c r="L301" s="1"/>
      <c r="M301" s="1"/>
      <c r="N301" s="1"/>
      <c r="O301" s="1"/>
      <c r="P301" s="1"/>
      <c r="Q301" s="1"/>
      <c r="R301" s="1"/>
      <c r="S301" s="1"/>
      <c r="T301" s="1"/>
      <c r="U301" s="1"/>
      <c r="V301" s="1"/>
    </row>
    <row r="302" spans="1:22" ht="16.5" thickBot="1" x14ac:dyDescent="0.3">
      <c r="A302" s="1"/>
      <c r="B302" s="76" t="s">
        <v>377</v>
      </c>
      <c r="C302" s="77"/>
      <c r="D302" s="77"/>
      <c r="E302" s="77"/>
      <c r="F302" s="77"/>
      <c r="G302" s="78"/>
      <c r="H302" s="79"/>
      <c r="I302" s="79"/>
      <c r="J302" s="79"/>
      <c r="K302" s="36" t="s">
        <v>389</v>
      </c>
      <c r="L302" s="1"/>
      <c r="M302" s="1"/>
      <c r="N302" s="1"/>
      <c r="O302" s="1"/>
      <c r="P302" s="1"/>
      <c r="Q302" s="1"/>
      <c r="R302" s="1"/>
      <c r="S302" s="1"/>
      <c r="T302" s="1"/>
      <c r="U302" s="1"/>
      <c r="V302" s="1"/>
    </row>
    <row r="303" spans="1:22" ht="15" customHeight="1" thickBot="1" x14ac:dyDescent="0.3">
      <c r="A303" s="1"/>
      <c r="B303" s="70" t="s">
        <v>395</v>
      </c>
      <c r="C303" s="71"/>
      <c r="D303" s="71"/>
      <c r="E303" s="71"/>
      <c r="F303" s="71"/>
      <c r="G303" s="71"/>
      <c r="H303" s="71"/>
      <c r="I303" s="71"/>
      <c r="J303" s="71"/>
      <c r="K303" s="35">
        <f>LEN(TRIM(B303))-LEN(SUBSTITUTE(B303," ",""))+1</f>
        <v>172</v>
      </c>
      <c r="L303" s="1"/>
      <c r="M303" s="1"/>
      <c r="N303" s="1"/>
      <c r="O303" s="1"/>
      <c r="P303" s="1"/>
      <c r="Q303" s="1"/>
      <c r="R303" s="1"/>
      <c r="S303" s="1"/>
      <c r="T303" s="1"/>
      <c r="U303" s="1"/>
      <c r="V303" s="1"/>
    </row>
    <row r="304" spans="1:22" ht="15" customHeight="1" x14ac:dyDescent="0.25">
      <c r="A304" s="1"/>
      <c r="B304" s="72"/>
      <c r="C304" s="73"/>
      <c r="D304" s="73"/>
      <c r="E304" s="73"/>
      <c r="F304" s="73"/>
      <c r="G304" s="73"/>
      <c r="H304" s="73"/>
      <c r="I304" s="73"/>
      <c r="J304" s="73"/>
      <c r="K304" s="39" t="s">
        <v>390</v>
      </c>
      <c r="L304" s="1"/>
      <c r="M304" s="1"/>
      <c r="N304" s="1"/>
      <c r="O304" s="1"/>
      <c r="P304" s="1"/>
      <c r="Q304" s="1"/>
      <c r="R304" s="1"/>
      <c r="S304" s="1"/>
      <c r="T304" s="1"/>
      <c r="U304" s="1"/>
      <c r="V304" s="1"/>
    </row>
    <row r="305" spans="1:22" ht="15" customHeight="1" thickBot="1" x14ac:dyDescent="0.3">
      <c r="A305" s="1"/>
      <c r="B305" s="72"/>
      <c r="C305" s="73"/>
      <c r="D305" s="73"/>
      <c r="E305" s="73"/>
      <c r="F305" s="73"/>
      <c r="G305" s="73"/>
      <c r="H305" s="73"/>
      <c r="I305" s="73"/>
      <c r="J305" s="73"/>
      <c r="K305" s="40" t="s">
        <v>391</v>
      </c>
      <c r="L305" s="1"/>
      <c r="M305" s="1"/>
      <c r="N305" s="1"/>
      <c r="O305" s="1"/>
      <c r="P305" s="1"/>
      <c r="Q305" s="1"/>
      <c r="R305" s="1"/>
      <c r="S305" s="1"/>
      <c r="T305" s="1"/>
      <c r="U305" s="1"/>
      <c r="V305" s="1"/>
    </row>
    <row r="306" spans="1:22" ht="15" customHeight="1" x14ac:dyDescent="0.25">
      <c r="A306" s="1"/>
      <c r="B306" s="72"/>
      <c r="C306" s="73"/>
      <c r="D306" s="73"/>
      <c r="E306" s="73"/>
      <c r="F306" s="73"/>
      <c r="G306" s="73"/>
      <c r="H306" s="73"/>
      <c r="I306" s="73"/>
      <c r="J306" s="73"/>
      <c r="K306" s="33"/>
      <c r="L306" s="1"/>
      <c r="M306" s="1"/>
      <c r="N306" s="1"/>
      <c r="O306" s="1"/>
      <c r="P306" s="1"/>
      <c r="Q306" s="1"/>
      <c r="R306" s="1"/>
      <c r="S306" s="1"/>
      <c r="T306" s="1"/>
      <c r="U306" s="1"/>
      <c r="V306" s="1"/>
    </row>
    <row r="307" spans="1:22" ht="15" customHeight="1" x14ac:dyDescent="0.25">
      <c r="A307" s="1"/>
      <c r="B307" s="72"/>
      <c r="C307" s="73"/>
      <c r="D307" s="73"/>
      <c r="E307" s="73"/>
      <c r="F307" s="73"/>
      <c r="G307" s="73"/>
      <c r="H307" s="73"/>
      <c r="I307" s="73"/>
      <c r="J307" s="73"/>
      <c r="K307" s="33"/>
      <c r="L307" s="1"/>
      <c r="M307" s="1"/>
      <c r="N307" s="1"/>
      <c r="O307" s="1"/>
      <c r="P307" s="1"/>
      <c r="Q307" s="1"/>
      <c r="R307" s="1"/>
      <c r="S307" s="1"/>
      <c r="T307" s="1"/>
      <c r="U307" s="1"/>
      <c r="V307" s="1"/>
    </row>
    <row r="308" spans="1:22" ht="15" customHeight="1" thickBot="1" x14ac:dyDescent="0.3">
      <c r="A308" s="1"/>
      <c r="B308" s="74"/>
      <c r="C308" s="75"/>
      <c r="D308" s="75"/>
      <c r="E308" s="75"/>
      <c r="F308" s="75"/>
      <c r="G308" s="75"/>
      <c r="H308" s="75"/>
      <c r="I308" s="75"/>
      <c r="J308" s="75"/>
      <c r="K308" s="34"/>
      <c r="L308" s="1"/>
      <c r="M308" s="1"/>
      <c r="N308" s="1"/>
      <c r="O308" s="1"/>
      <c r="P308" s="1"/>
      <c r="Q308" s="1"/>
      <c r="R308" s="1"/>
      <c r="S308" s="1"/>
      <c r="T308" s="1"/>
      <c r="U308" s="1"/>
      <c r="V308" s="1"/>
    </row>
    <row r="309" spans="1:22" x14ac:dyDescent="0.25">
      <c r="A309" s="1"/>
      <c r="B309" s="13"/>
      <c r="C309" s="13"/>
      <c r="D309" s="14"/>
      <c r="E309" s="13"/>
      <c r="F309" s="13"/>
      <c r="G309" s="13"/>
      <c r="H309" s="13"/>
      <c r="I309" s="13"/>
      <c r="J309" s="13"/>
      <c r="K309" s="13"/>
      <c r="L309" s="1"/>
      <c r="M309" s="1"/>
      <c r="N309" s="1"/>
      <c r="O309" s="1"/>
      <c r="P309" s="1"/>
      <c r="Q309" s="1"/>
      <c r="R309" s="1"/>
      <c r="S309" s="1"/>
      <c r="T309" s="1"/>
      <c r="U309" s="1"/>
      <c r="V309" s="1"/>
    </row>
    <row r="310" spans="1:22" x14ac:dyDescent="0.25">
      <c r="A310" s="1"/>
      <c r="B310" s="3"/>
      <c r="C310" s="3"/>
      <c r="D310" s="4"/>
      <c r="E310" s="3"/>
      <c r="F310" s="3"/>
      <c r="G310" s="3"/>
      <c r="H310" s="3"/>
      <c r="I310" s="3"/>
      <c r="J310" s="3"/>
      <c r="K310" s="3"/>
      <c r="L310" s="1"/>
      <c r="M310" s="1"/>
      <c r="N310" s="1"/>
      <c r="O310" s="1"/>
      <c r="P310" s="1"/>
      <c r="Q310" s="1"/>
      <c r="R310" s="1"/>
      <c r="S310" s="1"/>
      <c r="T310" s="1"/>
      <c r="U310" s="1"/>
      <c r="V310" s="1"/>
    </row>
    <row r="311" spans="1:22" x14ac:dyDescent="0.25">
      <c r="A311" s="1"/>
      <c r="B311" s="1"/>
      <c r="C311" s="1"/>
      <c r="D311" s="2"/>
      <c r="E311" s="1"/>
      <c r="F311" s="1"/>
      <c r="G311" s="1"/>
      <c r="H311" s="1"/>
      <c r="I311" s="1"/>
      <c r="J311" s="1"/>
      <c r="K311" s="1"/>
      <c r="L311" s="1"/>
      <c r="M311" s="1"/>
      <c r="N311" s="1"/>
      <c r="O311" s="1"/>
      <c r="P311" s="1"/>
      <c r="Q311" s="1"/>
      <c r="R311" s="1"/>
      <c r="S311" s="1"/>
      <c r="T311" s="1"/>
      <c r="U311" s="1"/>
      <c r="V311" s="1"/>
    </row>
    <row r="312" spans="1:22" ht="15.75" x14ac:dyDescent="0.25">
      <c r="A312" s="1"/>
      <c r="B312" s="29" t="s">
        <v>1</v>
      </c>
      <c r="C312" s="29" t="s">
        <v>153</v>
      </c>
      <c r="D312" s="5" t="s">
        <v>2</v>
      </c>
      <c r="E312" s="29" t="s">
        <v>378</v>
      </c>
      <c r="F312" s="29" t="s">
        <v>3</v>
      </c>
      <c r="G312" s="29" t="s">
        <v>379</v>
      </c>
      <c r="H312" s="29" t="s">
        <v>380</v>
      </c>
      <c r="I312" s="29" t="s">
        <v>381</v>
      </c>
      <c r="J312" s="29" t="s">
        <v>382</v>
      </c>
      <c r="K312" s="29" t="s">
        <v>383</v>
      </c>
      <c r="L312" s="1"/>
      <c r="M312" s="1"/>
      <c r="N312" s="1"/>
      <c r="O312" s="1"/>
      <c r="P312" s="1"/>
      <c r="Q312" s="1"/>
      <c r="R312" s="1"/>
      <c r="S312" s="1"/>
      <c r="T312" s="1"/>
      <c r="U312" s="1"/>
      <c r="V312" s="1"/>
    </row>
    <row r="313" spans="1:22" x14ac:dyDescent="0.25">
      <c r="A313" s="1"/>
      <c r="B313" s="7"/>
      <c r="C313" s="7"/>
      <c r="D313" s="8">
        <f>DAYS360(B313,C313,)/30</f>
        <v>0</v>
      </c>
      <c r="E313" s="6"/>
      <c r="F313" s="9" t="s">
        <v>152</v>
      </c>
      <c r="G313" s="6"/>
      <c r="H313" s="6"/>
      <c r="I313" s="6"/>
      <c r="J313" s="6"/>
      <c r="K313" s="7"/>
      <c r="L313" s="1"/>
      <c r="M313" s="1"/>
      <c r="N313" s="1"/>
      <c r="O313" s="1"/>
      <c r="P313" s="1"/>
      <c r="Q313" s="1"/>
      <c r="R313" s="1"/>
      <c r="S313" s="1"/>
      <c r="T313" s="1"/>
      <c r="U313" s="1"/>
      <c r="V313" s="1"/>
    </row>
    <row r="314" spans="1:22" x14ac:dyDescent="0.25">
      <c r="A314" s="1"/>
      <c r="B314" s="38" t="s">
        <v>384</v>
      </c>
      <c r="C314" s="10"/>
      <c r="D314" s="11"/>
      <c r="E314" s="10"/>
      <c r="F314" s="10"/>
      <c r="G314" s="10"/>
      <c r="H314" s="10"/>
      <c r="I314" s="10"/>
      <c r="J314" s="10"/>
      <c r="K314" s="10"/>
      <c r="L314" s="1"/>
      <c r="M314" s="1"/>
      <c r="N314" s="1"/>
      <c r="O314" s="1"/>
      <c r="P314" s="1"/>
      <c r="Q314" s="1"/>
      <c r="R314" s="1"/>
      <c r="S314" s="1"/>
      <c r="T314" s="1"/>
      <c r="U314" s="1"/>
      <c r="V314" s="1"/>
    </row>
    <row r="315" spans="1:22" ht="15.75" x14ac:dyDescent="0.25">
      <c r="A315" s="1"/>
      <c r="B315" s="29" t="s">
        <v>6</v>
      </c>
      <c r="C315" s="29" t="s">
        <v>5</v>
      </c>
      <c r="D315" s="29" t="s">
        <v>7</v>
      </c>
      <c r="E315" s="29" t="s">
        <v>4</v>
      </c>
      <c r="F315" s="10"/>
      <c r="G315" s="10"/>
      <c r="H315" s="10"/>
      <c r="I315" s="10"/>
      <c r="J315" s="10"/>
      <c r="K315" s="1"/>
      <c r="L315" s="1"/>
      <c r="M315" s="1"/>
      <c r="N315" s="1"/>
      <c r="O315" s="1"/>
      <c r="P315" s="1"/>
      <c r="Q315" s="1"/>
      <c r="R315" s="1"/>
      <c r="S315" s="1"/>
      <c r="T315" s="1"/>
      <c r="U315" s="1"/>
      <c r="V315" s="1"/>
    </row>
    <row r="316" spans="1:22" ht="15.75" x14ac:dyDescent="0.25">
      <c r="A316" s="1"/>
      <c r="B316" s="6"/>
      <c r="C316" s="7"/>
      <c r="D316" s="12"/>
      <c r="E316" s="12"/>
      <c r="F316" s="10"/>
      <c r="G316" s="10"/>
      <c r="H316" s="10"/>
      <c r="I316" s="10"/>
      <c r="J316" s="10"/>
      <c r="K316" s="1"/>
      <c r="L316" s="1"/>
      <c r="M316" s="1"/>
      <c r="N316" s="1"/>
      <c r="O316" s="1"/>
      <c r="P316" s="1"/>
      <c r="Q316" s="1"/>
      <c r="R316" s="1"/>
      <c r="S316" s="1"/>
      <c r="T316" s="1"/>
      <c r="U316" s="1"/>
      <c r="V316" s="1"/>
    </row>
    <row r="317" spans="1:22" ht="15.75" thickBot="1" x14ac:dyDescent="0.3">
      <c r="A317" s="1"/>
      <c r="B317" s="10"/>
      <c r="C317" s="10"/>
      <c r="D317" s="11"/>
      <c r="E317" s="10"/>
      <c r="F317" s="10"/>
      <c r="G317" s="10"/>
      <c r="H317" s="10"/>
      <c r="I317" s="10"/>
      <c r="J317" s="10"/>
      <c r="K317" s="1"/>
      <c r="L317" s="1"/>
      <c r="M317" s="1"/>
      <c r="N317" s="1"/>
      <c r="O317" s="1"/>
      <c r="P317" s="1"/>
      <c r="Q317" s="1"/>
      <c r="R317" s="1"/>
      <c r="S317" s="1"/>
      <c r="T317" s="1"/>
      <c r="U317" s="1"/>
      <c r="V317" s="1"/>
    </row>
    <row r="318" spans="1:22" ht="16.5" thickBot="1" x14ac:dyDescent="0.3">
      <c r="A318" s="1"/>
      <c r="B318" s="76" t="s">
        <v>377</v>
      </c>
      <c r="C318" s="77"/>
      <c r="D318" s="77"/>
      <c r="E318" s="77"/>
      <c r="F318" s="77"/>
      <c r="G318" s="78"/>
      <c r="H318" s="79"/>
      <c r="I318" s="79"/>
      <c r="J318" s="79"/>
      <c r="K318" s="36" t="s">
        <v>389</v>
      </c>
      <c r="L318" s="1"/>
      <c r="M318" s="1"/>
      <c r="N318" s="1"/>
      <c r="O318" s="1"/>
      <c r="P318" s="1"/>
      <c r="Q318" s="1"/>
      <c r="R318" s="1"/>
      <c r="S318" s="1"/>
      <c r="T318" s="1"/>
      <c r="U318" s="1"/>
      <c r="V318" s="1"/>
    </row>
    <row r="319" spans="1:22" ht="15" customHeight="1" thickBot="1" x14ac:dyDescent="0.3">
      <c r="A319" s="1"/>
      <c r="B319" s="70" t="s">
        <v>395</v>
      </c>
      <c r="C319" s="71"/>
      <c r="D319" s="71"/>
      <c r="E319" s="71"/>
      <c r="F319" s="71"/>
      <c r="G319" s="71"/>
      <c r="H319" s="71"/>
      <c r="I319" s="71"/>
      <c r="J319" s="71"/>
      <c r="K319" s="35">
        <f>LEN(TRIM(B319))-LEN(SUBSTITUTE(B319," ",""))+1</f>
        <v>172</v>
      </c>
      <c r="L319" s="1"/>
      <c r="M319" s="1"/>
      <c r="N319" s="1"/>
      <c r="O319" s="1"/>
      <c r="P319" s="1"/>
      <c r="Q319" s="1"/>
      <c r="R319" s="1"/>
      <c r="S319" s="1"/>
      <c r="T319" s="1"/>
      <c r="U319" s="1"/>
      <c r="V319" s="1"/>
    </row>
    <row r="320" spans="1:22" ht="15" customHeight="1" x14ac:dyDescent="0.25">
      <c r="A320" s="1"/>
      <c r="B320" s="72"/>
      <c r="C320" s="73"/>
      <c r="D320" s="73"/>
      <c r="E320" s="73"/>
      <c r="F320" s="73"/>
      <c r="G320" s="73"/>
      <c r="H320" s="73"/>
      <c r="I320" s="73"/>
      <c r="J320" s="73"/>
      <c r="K320" s="39" t="s">
        <v>390</v>
      </c>
      <c r="L320" s="1"/>
      <c r="M320" s="1"/>
      <c r="N320" s="1"/>
      <c r="O320" s="1"/>
      <c r="P320" s="1"/>
      <c r="Q320" s="1"/>
      <c r="R320" s="1"/>
      <c r="S320" s="1"/>
      <c r="T320" s="1"/>
      <c r="U320" s="1"/>
      <c r="V320" s="1"/>
    </row>
    <row r="321" spans="1:22" ht="15" customHeight="1" thickBot="1" x14ac:dyDescent="0.3">
      <c r="A321" s="1"/>
      <c r="B321" s="72"/>
      <c r="C321" s="73"/>
      <c r="D321" s="73"/>
      <c r="E321" s="73"/>
      <c r="F321" s="73"/>
      <c r="G321" s="73"/>
      <c r="H321" s="73"/>
      <c r="I321" s="73"/>
      <c r="J321" s="73"/>
      <c r="K321" s="40" t="s">
        <v>391</v>
      </c>
      <c r="L321" s="1"/>
      <c r="M321" s="1"/>
      <c r="N321" s="1"/>
      <c r="O321" s="1"/>
      <c r="P321" s="1"/>
      <c r="Q321" s="1"/>
      <c r="R321" s="1"/>
      <c r="S321" s="1"/>
      <c r="T321" s="1"/>
      <c r="U321" s="1"/>
      <c r="V321" s="1"/>
    </row>
    <row r="322" spans="1:22" ht="15" customHeight="1" x14ac:dyDescent="0.25">
      <c r="A322" s="1"/>
      <c r="B322" s="72"/>
      <c r="C322" s="73"/>
      <c r="D322" s="73"/>
      <c r="E322" s="73"/>
      <c r="F322" s="73"/>
      <c r="G322" s="73"/>
      <c r="H322" s="73"/>
      <c r="I322" s="73"/>
      <c r="J322" s="73"/>
      <c r="K322" s="33"/>
      <c r="L322" s="1"/>
      <c r="M322" s="1"/>
      <c r="N322" s="1"/>
      <c r="O322" s="1"/>
      <c r="P322" s="1"/>
      <c r="Q322" s="1"/>
      <c r="R322" s="1"/>
      <c r="S322" s="1"/>
      <c r="T322" s="1"/>
      <c r="U322" s="1"/>
      <c r="V322" s="1"/>
    </row>
    <row r="323" spans="1:22" ht="15" customHeight="1" x14ac:dyDescent="0.25">
      <c r="A323" s="1"/>
      <c r="B323" s="72"/>
      <c r="C323" s="73"/>
      <c r="D323" s="73"/>
      <c r="E323" s="73"/>
      <c r="F323" s="73"/>
      <c r="G323" s="73"/>
      <c r="H323" s="73"/>
      <c r="I323" s="73"/>
      <c r="J323" s="73"/>
      <c r="K323" s="33"/>
      <c r="L323" s="1"/>
      <c r="M323" s="1"/>
      <c r="N323" s="1"/>
      <c r="O323" s="1"/>
      <c r="P323" s="1"/>
      <c r="Q323" s="1"/>
      <c r="R323" s="1"/>
      <c r="S323" s="1"/>
      <c r="T323" s="1"/>
      <c r="U323" s="1"/>
      <c r="V323" s="1"/>
    </row>
    <row r="324" spans="1:22" ht="15" customHeight="1" thickBot="1" x14ac:dyDescent="0.3">
      <c r="A324" s="1"/>
      <c r="B324" s="74"/>
      <c r="C324" s="75"/>
      <c r="D324" s="75"/>
      <c r="E324" s="75"/>
      <c r="F324" s="75"/>
      <c r="G324" s="75"/>
      <c r="H324" s="75"/>
      <c r="I324" s="75"/>
      <c r="J324" s="75"/>
      <c r="K324" s="34"/>
      <c r="L324" s="1"/>
      <c r="M324" s="1"/>
      <c r="N324" s="1"/>
      <c r="O324" s="1"/>
      <c r="P324" s="1"/>
      <c r="Q324" s="1"/>
      <c r="R324" s="1"/>
      <c r="S324" s="1"/>
      <c r="T324" s="1"/>
      <c r="U324" s="1"/>
      <c r="V324" s="1"/>
    </row>
    <row r="325" spans="1:22" x14ac:dyDescent="0.25">
      <c r="A325" s="1"/>
      <c r="B325" s="13"/>
      <c r="C325" s="13"/>
      <c r="D325" s="14"/>
      <c r="E325" s="13"/>
      <c r="F325" s="13"/>
      <c r="G325" s="13"/>
      <c r="H325" s="13"/>
      <c r="I325" s="13"/>
      <c r="J325" s="13"/>
      <c r="K325" s="13"/>
      <c r="L325" s="1"/>
      <c r="M325" s="1"/>
      <c r="N325" s="1"/>
      <c r="O325" s="1"/>
      <c r="P325" s="1"/>
      <c r="Q325" s="1"/>
      <c r="R325" s="1"/>
      <c r="S325" s="1"/>
      <c r="T325" s="1"/>
      <c r="U325" s="1"/>
      <c r="V325" s="1"/>
    </row>
    <row r="326" spans="1:22" x14ac:dyDescent="0.25">
      <c r="A326" s="1"/>
      <c r="B326" s="3"/>
      <c r="C326" s="3"/>
      <c r="D326" s="4"/>
      <c r="E326" s="3"/>
      <c r="F326" s="3"/>
      <c r="G326" s="3"/>
      <c r="H326" s="3"/>
      <c r="I326" s="3"/>
      <c r="J326" s="3"/>
      <c r="K326" s="3"/>
      <c r="L326" s="1"/>
      <c r="M326" s="1"/>
      <c r="N326" s="1"/>
      <c r="O326" s="1"/>
      <c r="P326" s="1"/>
      <c r="Q326" s="1"/>
      <c r="R326" s="1"/>
      <c r="S326" s="1"/>
      <c r="T326" s="1"/>
      <c r="U326" s="1"/>
      <c r="V326" s="1"/>
    </row>
    <row r="327" spans="1:22" x14ac:dyDescent="0.25">
      <c r="A327" s="1"/>
      <c r="B327" s="1"/>
      <c r="C327" s="1"/>
      <c r="D327" s="2"/>
      <c r="E327" s="1"/>
      <c r="F327" s="1"/>
      <c r="G327" s="1"/>
      <c r="H327" s="1"/>
      <c r="I327" s="1"/>
      <c r="J327" s="1"/>
      <c r="K327" s="1"/>
      <c r="L327" s="1"/>
      <c r="M327" s="1"/>
      <c r="N327" s="1"/>
      <c r="O327" s="1"/>
      <c r="P327" s="1"/>
      <c r="Q327" s="1"/>
      <c r="R327" s="1"/>
      <c r="S327" s="1"/>
      <c r="T327" s="1"/>
      <c r="U327" s="1"/>
      <c r="V327" s="1"/>
    </row>
    <row r="328" spans="1:22" ht="15.75" x14ac:dyDescent="0.25">
      <c r="A328" s="1"/>
      <c r="B328" s="29" t="s">
        <v>1</v>
      </c>
      <c r="C328" s="29" t="s">
        <v>153</v>
      </c>
      <c r="D328" s="5" t="s">
        <v>2</v>
      </c>
      <c r="E328" s="29" t="s">
        <v>378</v>
      </c>
      <c r="F328" s="29" t="s">
        <v>3</v>
      </c>
      <c r="G328" s="29" t="s">
        <v>379</v>
      </c>
      <c r="H328" s="29" t="s">
        <v>380</v>
      </c>
      <c r="I328" s="29" t="s">
        <v>381</v>
      </c>
      <c r="J328" s="29" t="s">
        <v>382</v>
      </c>
      <c r="K328" s="29" t="s">
        <v>383</v>
      </c>
      <c r="L328" s="1"/>
      <c r="M328" s="1"/>
      <c r="N328" s="1"/>
      <c r="O328" s="1"/>
      <c r="P328" s="1"/>
      <c r="Q328" s="1"/>
      <c r="R328" s="1"/>
      <c r="S328" s="1"/>
      <c r="T328" s="1"/>
      <c r="U328" s="1"/>
      <c r="V328" s="1"/>
    </row>
    <row r="329" spans="1:22" x14ac:dyDescent="0.25">
      <c r="A329" s="1"/>
      <c r="B329" s="7"/>
      <c r="C329" s="7"/>
      <c r="D329" s="8">
        <f>DAYS360(B329,C329,)/30</f>
        <v>0</v>
      </c>
      <c r="E329" s="6"/>
      <c r="F329" s="9" t="s">
        <v>152</v>
      </c>
      <c r="G329" s="6"/>
      <c r="H329" s="6"/>
      <c r="I329" s="6"/>
      <c r="J329" s="6"/>
      <c r="K329" s="7"/>
      <c r="L329" s="1"/>
      <c r="M329" s="1"/>
      <c r="N329" s="1"/>
      <c r="O329" s="1"/>
      <c r="P329" s="1"/>
      <c r="Q329" s="1"/>
      <c r="R329" s="1"/>
      <c r="S329" s="1"/>
      <c r="T329" s="1"/>
      <c r="U329" s="1"/>
      <c r="V329" s="1"/>
    </row>
    <row r="330" spans="1:22" x14ac:dyDescent="0.25">
      <c r="A330" s="1"/>
      <c r="B330" s="38" t="s">
        <v>384</v>
      </c>
      <c r="C330" s="10"/>
      <c r="D330" s="11"/>
      <c r="E330" s="10"/>
      <c r="F330" s="10"/>
      <c r="G330" s="10"/>
      <c r="H330" s="10"/>
      <c r="I330" s="10"/>
      <c r="J330" s="10"/>
      <c r="K330" s="10"/>
      <c r="L330" s="1"/>
      <c r="M330" s="1"/>
      <c r="N330" s="1"/>
      <c r="O330" s="1"/>
      <c r="P330" s="1"/>
      <c r="Q330" s="1"/>
      <c r="R330" s="1"/>
      <c r="S330" s="1"/>
      <c r="T330" s="1"/>
      <c r="U330" s="1"/>
      <c r="V330" s="1"/>
    </row>
    <row r="331" spans="1:22" ht="15.75" x14ac:dyDescent="0.25">
      <c r="A331" s="1"/>
      <c r="B331" s="29" t="s">
        <v>6</v>
      </c>
      <c r="C331" s="29" t="s">
        <v>5</v>
      </c>
      <c r="D331" s="29" t="s">
        <v>7</v>
      </c>
      <c r="E331" s="29" t="s">
        <v>4</v>
      </c>
      <c r="F331" s="10"/>
      <c r="G331" s="10"/>
      <c r="H331" s="10"/>
      <c r="I331" s="10"/>
      <c r="J331" s="10"/>
      <c r="K331" s="1"/>
      <c r="L331" s="1"/>
      <c r="M331" s="1"/>
      <c r="N331" s="1"/>
      <c r="O331" s="1"/>
      <c r="P331" s="1"/>
      <c r="Q331" s="1"/>
      <c r="R331" s="1"/>
      <c r="S331" s="1"/>
      <c r="T331" s="1"/>
      <c r="U331" s="1"/>
      <c r="V331" s="1"/>
    </row>
    <row r="332" spans="1:22" ht="15.75" x14ac:dyDescent="0.25">
      <c r="A332" s="1"/>
      <c r="B332" s="6"/>
      <c r="C332" s="7"/>
      <c r="D332" s="12"/>
      <c r="E332" s="12"/>
      <c r="F332" s="10"/>
      <c r="G332" s="10"/>
      <c r="H332" s="10"/>
      <c r="I332" s="10"/>
      <c r="J332" s="10"/>
      <c r="K332" s="1"/>
      <c r="L332" s="1"/>
      <c r="M332" s="1"/>
      <c r="N332" s="1"/>
      <c r="O332" s="1"/>
      <c r="P332" s="1"/>
      <c r="Q332" s="1"/>
      <c r="R332" s="1"/>
      <c r="S332" s="1"/>
      <c r="T332" s="1"/>
      <c r="U332" s="1"/>
      <c r="V332" s="1"/>
    </row>
    <row r="333" spans="1:22" ht="15.75" thickBot="1" x14ac:dyDescent="0.3">
      <c r="A333" s="1"/>
      <c r="B333" s="10"/>
      <c r="C333" s="10"/>
      <c r="D333" s="11"/>
      <c r="E333" s="10"/>
      <c r="F333" s="10"/>
      <c r="G333" s="10"/>
      <c r="H333" s="10"/>
      <c r="I333" s="10"/>
      <c r="J333" s="10"/>
      <c r="K333" s="1"/>
      <c r="L333" s="1"/>
      <c r="M333" s="1"/>
      <c r="N333" s="1"/>
      <c r="O333" s="1"/>
      <c r="P333" s="1"/>
      <c r="Q333" s="1"/>
      <c r="R333" s="1"/>
      <c r="S333" s="1"/>
      <c r="T333" s="1"/>
      <c r="U333" s="1"/>
      <c r="V333" s="1"/>
    </row>
    <row r="334" spans="1:22" ht="16.5" thickBot="1" x14ac:dyDescent="0.3">
      <c r="A334" s="1"/>
      <c r="B334" s="76" t="s">
        <v>377</v>
      </c>
      <c r="C334" s="77"/>
      <c r="D334" s="77"/>
      <c r="E334" s="77"/>
      <c r="F334" s="77"/>
      <c r="G334" s="78"/>
      <c r="H334" s="79"/>
      <c r="I334" s="79"/>
      <c r="J334" s="79"/>
      <c r="K334" s="36" t="s">
        <v>389</v>
      </c>
      <c r="L334" s="1"/>
      <c r="M334" s="1"/>
      <c r="N334" s="1"/>
      <c r="O334" s="1"/>
      <c r="P334" s="1"/>
      <c r="Q334" s="1"/>
      <c r="R334" s="1"/>
      <c r="S334" s="1"/>
      <c r="T334" s="1"/>
      <c r="U334" s="1"/>
      <c r="V334" s="1"/>
    </row>
    <row r="335" spans="1:22" ht="15" customHeight="1" thickBot="1" x14ac:dyDescent="0.3">
      <c r="A335" s="1"/>
      <c r="B335" s="70" t="s">
        <v>395</v>
      </c>
      <c r="C335" s="71"/>
      <c r="D335" s="71"/>
      <c r="E335" s="71"/>
      <c r="F335" s="71"/>
      <c r="G335" s="71"/>
      <c r="H335" s="71"/>
      <c r="I335" s="71"/>
      <c r="J335" s="71"/>
      <c r="K335" s="35">
        <f>LEN(TRIM(B335))-LEN(SUBSTITUTE(B335," ",""))+1</f>
        <v>172</v>
      </c>
      <c r="L335" s="1"/>
      <c r="M335" s="1"/>
      <c r="N335" s="1"/>
      <c r="O335" s="1"/>
      <c r="P335" s="1"/>
      <c r="Q335" s="1"/>
      <c r="R335" s="1"/>
      <c r="S335" s="1"/>
      <c r="T335" s="1"/>
      <c r="U335" s="1"/>
      <c r="V335" s="1"/>
    </row>
    <row r="336" spans="1:22" ht="15" customHeight="1" x14ac:dyDescent="0.25">
      <c r="A336" s="1"/>
      <c r="B336" s="72"/>
      <c r="C336" s="73"/>
      <c r="D336" s="73"/>
      <c r="E336" s="73"/>
      <c r="F336" s="73"/>
      <c r="G336" s="73"/>
      <c r="H336" s="73"/>
      <c r="I336" s="73"/>
      <c r="J336" s="73"/>
      <c r="K336" s="39" t="s">
        <v>390</v>
      </c>
      <c r="L336" s="1"/>
      <c r="M336" s="1"/>
      <c r="N336" s="1"/>
      <c r="O336" s="1"/>
      <c r="P336" s="1"/>
      <c r="Q336" s="1"/>
      <c r="R336" s="1"/>
      <c r="S336" s="1"/>
      <c r="T336" s="1"/>
      <c r="U336" s="1"/>
      <c r="V336" s="1"/>
    </row>
    <row r="337" spans="1:22" ht="15" customHeight="1" thickBot="1" x14ac:dyDescent="0.3">
      <c r="A337" s="1"/>
      <c r="B337" s="72"/>
      <c r="C337" s="73"/>
      <c r="D337" s="73"/>
      <c r="E337" s="73"/>
      <c r="F337" s="73"/>
      <c r="G337" s="73"/>
      <c r="H337" s="73"/>
      <c r="I337" s="73"/>
      <c r="J337" s="73"/>
      <c r="K337" s="40" t="s">
        <v>391</v>
      </c>
      <c r="L337" s="1"/>
      <c r="M337" s="1"/>
      <c r="N337" s="1"/>
      <c r="O337" s="1"/>
      <c r="P337" s="1"/>
      <c r="Q337" s="1"/>
      <c r="R337" s="1"/>
      <c r="S337" s="1"/>
      <c r="T337" s="1"/>
      <c r="U337" s="1"/>
      <c r="V337" s="1"/>
    </row>
    <row r="338" spans="1:22" ht="15" customHeight="1" x14ac:dyDescent="0.25">
      <c r="A338" s="1"/>
      <c r="B338" s="72"/>
      <c r="C338" s="73"/>
      <c r="D338" s="73"/>
      <c r="E338" s="73"/>
      <c r="F338" s="73"/>
      <c r="G338" s="73"/>
      <c r="H338" s="73"/>
      <c r="I338" s="73"/>
      <c r="J338" s="73"/>
      <c r="K338" s="33"/>
      <c r="L338" s="1"/>
      <c r="M338" s="1"/>
      <c r="N338" s="1"/>
      <c r="O338" s="1"/>
      <c r="P338" s="1"/>
      <c r="Q338" s="1"/>
      <c r="R338" s="1"/>
      <c r="S338" s="1"/>
      <c r="T338" s="1"/>
      <c r="U338" s="1"/>
      <c r="V338" s="1"/>
    </row>
    <row r="339" spans="1:22" ht="15" customHeight="1" x14ac:dyDescent="0.25">
      <c r="A339" s="1"/>
      <c r="B339" s="72"/>
      <c r="C339" s="73"/>
      <c r="D339" s="73"/>
      <c r="E339" s="73"/>
      <c r="F339" s="73"/>
      <c r="G339" s="73"/>
      <c r="H339" s="73"/>
      <c r="I339" s="73"/>
      <c r="J339" s="73"/>
      <c r="K339" s="33"/>
      <c r="L339" s="1"/>
      <c r="M339" s="1"/>
      <c r="N339" s="1"/>
      <c r="O339" s="1"/>
      <c r="P339" s="1"/>
      <c r="Q339" s="1"/>
      <c r="R339" s="1"/>
      <c r="S339" s="1"/>
      <c r="T339" s="1"/>
      <c r="U339" s="1"/>
      <c r="V339" s="1"/>
    </row>
    <row r="340" spans="1:22" ht="15" customHeight="1" thickBot="1" x14ac:dyDescent="0.3">
      <c r="A340" s="1"/>
      <c r="B340" s="74"/>
      <c r="C340" s="75"/>
      <c r="D340" s="75"/>
      <c r="E340" s="75"/>
      <c r="F340" s="75"/>
      <c r="G340" s="75"/>
      <c r="H340" s="75"/>
      <c r="I340" s="75"/>
      <c r="J340" s="75"/>
      <c r="K340" s="34"/>
      <c r="L340" s="1"/>
      <c r="M340" s="1"/>
      <c r="N340" s="1"/>
      <c r="O340" s="1"/>
      <c r="P340" s="1"/>
      <c r="Q340" s="1"/>
      <c r="R340" s="1"/>
      <c r="S340" s="1"/>
      <c r="T340" s="1"/>
      <c r="U340" s="1"/>
      <c r="V340" s="1"/>
    </row>
    <row r="341" spans="1:22" x14ac:dyDescent="0.25">
      <c r="A341" s="1"/>
      <c r="B341" s="13"/>
      <c r="C341" s="13"/>
      <c r="D341" s="14"/>
      <c r="E341" s="13"/>
      <c r="F341" s="13"/>
      <c r="G341" s="13"/>
      <c r="H341" s="13"/>
      <c r="I341" s="13"/>
      <c r="J341" s="13"/>
      <c r="K341" s="13"/>
      <c r="L341" s="1"/>
      <c r="M341" s="1"/>
      <c r="N341" s="1"/>
      <c r="O341" s="1"/>
      <c r="P341" s="1"/>
      <c r="Q341" s="1"/>
      <c r="R341" s="1"/>
      <c r="S341" s="1"/>
      <c r="T341" s="1"/>
      <c r="U341" s="1"/>
      <c r="V341" s="1"/>
    </row>
    <row r="342" spans="1:22" x14ac:dyDescent="0.25">
      <c r="A342" s="1"/>
      <c r="B342" s="3"/>
      <c r="C342" s="3"/>
      <c r="D342" s="4"/>
      <c r="E342" s="3"/>
      <c r="F342" s="3"/>
      <c r="G342" s="3"/>
      <c r="H342" s="3"/>
      <c r="I342" s="3"/>
      <c r="J342" s="3"/>
      <c r="K342" s="3"/>
      <c r="L342" s="1"/>
      <c r="M342" s="1"/>
      <c r="N342" s="1"/>
      <c r="O342" s="1"/>
      <c r="P342" s="1"/>
      <c r="Q342" s="1"/>
      <c r="R342" s="1"/>
      <c r="S342" s="1"/>
      <c r="T342" s="1"/>
      <c r="U342" s="1"/>
      <c r="V342" s="1"/>
    </row>
    <row r="343" spans="1:22" x14ac:dyDescent="0.25">
      <c r="A343" s="1"/>
      <c r="B343" s="1"/>
      <c r="C343" s="1"/>
      <c r="D343" s="2"/>
      <c r="E343" s="1"/>
      <c r="F343" s="1"/>
      <c r="G343" s="1"/>
      <c r="H343" s="1"/>
      <c r="I343" s="1"/>
      <c r="J343" s="1"/>
      <c r="K343" s="1"/>
      <c r="L343" s="1"/>
      <c r="M343" s="1"/>
      <c r="N343" s="1"/>
      <c r="O343" s="1"/>
      <c r="P343" s="1"/>
      <c r="Q343" s="1"/>
      <c r="R343" s="1"/>
      <c r="S343" s="1"/>
      <c r="T343" s="1"/>
      <c r="U343" s="1"/>
      <c r="V343" s="1"/>
    </row>
    <row r="344" spans="1:22" ht="15.75" x14ac:dyDescent="0.25">
      <c r="A344" s="1"/>
      <c r="B344" s="29" t="s">
        <v>1</v>
      </c>
      <c r="C344" s="29" t="s">
        <v>153</v>
      </c>
      <c r="D344" s="5" t="s">
        <v>2</v>
      </c>
      <c r="E344" s="29" t="s">
        <v>378</v>
      </c>
      <c r="F344" s="29" t="s">
        <v>3</v>
      </c>
      <c r="G344" s="29" t="s">
        <v>379</v>
      </c>
      <c r="H344" s="29" t="s">
        <v>380</v>
      </c>
      <c r="I344" s="29" t="s">
        <v>381</v>
      </c>
      <c r="J344" s="29" t="s">
        <v>382</v>
      </c>
      <c r="K344" s="29" t="s">
        <v>383</v>
      </c>
      <c r="L344" s="1"/>
      <c r="M344" s="1"/>
      <c r="N344" s="1"/>
      <c r="O344" s="1"/>
      <c r="P344" s="1"/>
      <c r="Q344" s="1"/>
      <c r="R344" s="1"/>
      <c r="S344" s="1"/>
      <c r="T344" s="1"/>
      <c r="U344" s="1"/>
      <c r="V344" s="1"/>
    </row>
    <row r="345" spans="1:22" x14ac:dyDescent="0.25">
      <c r="A345" s="1"/>
      <c r="B345" s="7"/>
      <c r="C345" s="7"/>
      <c r="D345" s="8">
        <f>DAYS360(B345,C345,)/30</f>
        <v>0</v>
      </c>
      <c r="E345" s="6"/>
      <c r="F345" s="9" t="s">
        <v>152</v>
      </c>
      <c r="G345" s="6"/>
      <c r="H345" s="6"/>
      <c r="I345" s="6"/>
      <c r="J345" s="6"/>
      <c r="K345" s="7"/>
      <c r="L345" s="1"/>
      <c r="M345" s="1"/>
      <c r="N345" s="1"/>
      <c r="O345" s="1"/>
      <c r="P345" s="1"/>
      <c r="Q345" s="1"/>
      <c r="R345" s="1"/>
      <c r="S345" s="1"/>
      <c r="T345" s="1"/>
      <c r="U345" s="1"/>
      <c r="V345" s="1"/>
    </row>
    <row r="346" spans="1:22" x14ac:dyDescent="0.25">
      <c r="A346" s="1"/>
      <c r="B346" s="38" t="s">
        <v>384</v>
      </c>
      <c r="C346" s="10"/>
      <c r="D346" s="11"/>
      <c r="E346" s="10"/>
      <c r="F346" s="10"/>
      <c r="G346" s="10"/>
      <c r="H346" s="10"/>
      <c r="I346" s="10"/>
      <c r="J346" s="10"/>
      <c r="K346" s="10"/>
      <c r="L346" s="1"/>
      <c r="M346" s="1"/>
      <c r="N346" s="1"/>
      <c r="O346" s="1"/>
      <c r="P346" s="1"/>
      <c r="Q346" s="1"/>
      <c r="R346" s="1"/>
      <c r="S346" s="1"/>
      <c r="T346" s="1"/>
      <c r="U346" s="1"/>
      <c r="V346" s="1"/>
    </row>
    <row r="347" spans="1:22" ht="15.75" x14ac:dyDescent="0.25">
      <c r="A347" s="1"/>
      <c r="B347" s="29" t="s">
        <v>6</v>
      </c>
      <c r="C347" s="29" t="s">
        <v>5</v>
      </c>
      <c r="D347" s="29" t="s">
        <v>7</v>
      </c>
      <c r="E347" s="29" t="s">
        <v>4</v>
      </c>
      <c r="F347" s="10"/>
      <c r="G347" s="10"/>
      <c r="H347" s="10"/>
      <c r="I347" s="10"/>
      <c r="J347" s="10"/>
      <c r="K347" s="1"/>
      <c r="L347" s="1"/>
      <c r="M347" s="1"/>
      <c r="N347" s="1"/>
      <c r="O347" s="1"/>
      <c r="P347" s="1"/>
      <c r="Q347" s="1"/>
      <c r="R347" s="1"/>
      <c r="S347" s="1"/>
      <c r="T347" s="1"/>
      <c r="U347" s="1"/>
      <c r="V347" s="1"/>
    </row>
    <row r="348" spans="1:22" ht="15.75" x14ac:dyDescent="0.25">
      <c r="A348" s="1"/>
      <c r="B348" s="6"/>
      <c r="C348" s="7"/>
      <c r="D348" s="12"/>
      <c r="E348" s="12"/>
      <c r="F348" s="10"/>
      <c r="G348" s="10"/>
      <c r="H348" s="10"/>
      <c r="I348" s="10"/>
      <c r="J348" s="10"/>
      <c r="K348" s="1"/>
      <c r="L348" s="1"/>
      <c r="M348" s="1"/>
      <c r="N348" s="1"/>
      <c r="O348" s="1"/>
      <c r="P348" s="1"/>
      <c r="Q348" s="1"/>
      <c r="R348" s="1"/>
      <c r="S348" s="1"/>
      <c r="T348" s="1"/>
      <c r="U348" s="1"/>
      <c r="V348" s="1"/>
    </row>
    <row r="349" spans="1:22" ht="15.75" thickBot="1" x14ac:dyDescent="0.3">
      <c r="A349" s="1"/>
      <c r="B349" s="10"/>
      <c r="C349" s="10"/>
      <c r="D349" s="11"/>
      <c r="E349" s="10"/>
      <c r="F349" s="10"/>
      <c r="G349" s="10"/>
      <c r="H349" s="10"/>
      <c r="I349" s="10"/>
      <c r="J349" s="10"/>
      <c r="K349" s="1"/>
      <c r="L349" s="1"/>
      <c r="M349" s="1"/>
      <c r="N349" s="1"/>
      <c r="O349" s="1"/>
      <c r="P349" s="1"/>
      <c r="Q349" s="1"/>
      <c r="R349" s="1"/>
      <c r="S349" s="1"/>
      <c r="T349" s="1"/>
      <c r="U349" s="1"/>
      <c r="V349" s="1"/>
    </row>
    <row r="350" spans="1:22" ht="16.5" thickBot="1" x14ac:dyDescent="0.3">
      <c r="A350" s="1"/>
      <c r="B350" s="76" t="s">
        <v>377</v>
      </c>
      <c r="C350" s="77"/>
      <c r="D350" s="77"/>
      <c r="E350" s="77"/>
      <c r="F350" s="77"/>
      <c r="G350" s="78"/>
      <c r="H350" s="79"/>
      <c r="I350" s="79"/>
      <c r="J350" s="79"/>
      <c r="K350" s="36" t="s">
        <v>389</v>
      </c>
      <c r="L350" s="1"/>
      <c r="M350" s="1"/>
      <c r="N350" s="1"/>
      <c r="O350" s="1"/>
      <c r="P350" s="1"/>
      <c r="Q350" s="1"/>
      <c r="R350" s="1"/>
      <c r="S350" s="1"/>
      <c r="T350" s="1"/>
      <c r="U350" s="1"/>
      <c r="V350" s="1"/>
    </row>
    <row r="351" spans="1:22" ht="15" customHeight="1" thickBot="1" x14ac:dyDescent="0.3">
      <c r="A351" s="1"/>
      <c r="B351" s="70" t="s">
        <v>395</v>
      </c>
      <c r="C351" s="71"/>
      <c r="D351" s="71"/>
      <c r="E351" s="71"/>
      <c r="F351" s="71"/>
      <c r="G351" s="71"/>
      <c r="H351" s="71"/>
      <c r="I351" s="71"/>
      <c r="J351" s="71"/>
      <c r="K351" s="35">
        <f>LEN(TRIM(B351))-LEN(SUBSTITUTE(B351," ",""))+1</f>
        <v>172</v>
      </c>
      <c r="L351" s="1"/>
      <c r="M351" s="1"/>
      <c r="N351" s="1"/>
      <c r="O351" s="1"/>
      <c r="P351" s="1"/>
      <c r="Q351" s="1"/>
      <c r="R351" s="1"/>
      <c r="S351" s="1"/>
      <c r="T351" s="1"/>
      <c r="U351" s="1"/>
      <c r="V351" s="1"/>
    </row>
    <row r="352" spans="1:22" ht="15" customHeight="1" x14ac:dyDescent="0.25">
      <c r="A352" s="1"/>
      <c r="B352" s="72"/>
      <c r="C352" s="73"/>
      <c r="D352" s="73"/>
      <c r="E352" s="73"/>
      <c r="F352" s="73"/>
      <c r="G352" s="73"/>
      <c r="H352" s="73"/>
      <c r="I352" s="73"/>
      <c r="J352" s="73"/>
      <c r="K352" s="39" t="s">
        <v>390</v>
      </c>
      <c r="L352" s="1"/>
      <c r="M352" s="1"/>
      <c r="N352" s="1"/>
      <c r="O352" s="1"/>
      <c r="P352" s="1"/>
      <c r="Q352" s="1"/>
      <c r="R352" s="1"/>
      <c r="S352" s="1"/>
      <c r="T352" s="1"/>
      <c r="U352" s="1"/>
      <c r="V352" s="1"/>
    </row>
    <row r="353" spans="1:22" ht="15" customHeight="1" thickBot="1" x14ac:dyDescent="0.3">
      <c r="A353" s="1"/>
      <c r="B353" s="72"/>
      <c r="C353" s="73"/>
      <c r="D353" s="73"/>
      <c r="E353" s="73"/>
      <c r="F353" s="73"/>
      <c r="G353" s="73"/>
      <c r="H353" s="73"/>
      <c r="I353" s="73"/>
      <c r="J353" s="73"/>
      <c r="K353" s="40" t="s">
        <v>391</v>
      </c>
      <c r="L353" s="1"/>
      <c r="M353" s="1"/>
      <c r="N353" s="1"/>
      <c r="O353" s="1"/>
      <c r="P353" s="1"/>
      <c r="Q353" s="1"/>
      <c r="R353" s="1"/>
      <c r="S353" s="1"/>
      <c r="T353" s="1"/>
      <c r="U353" s="1"/>
      <c r="V353" s="1"/>
    </row>
    <row r="354" spans="1:22" ht="15" customHeight="1" x14ac:dyDescent="0.25">
      <c r="A354" s="1"/>
      <c r="B354" s="72"/>
      <c r="C354" s="73"/>
      <c r="D354" s="73"/>
      <c r="E354" s="73"/>
      <c r="F354" s="73"/>
      <c r="G354" s="73"/>
      <c r="H354" s="73"/>
      <c r="I354" s="73"/>
      <c r="J354" s="73"/>
      <c r="K354" s="33"/>
      <c r="L354" s="1"/>
      <c r="M354" s="1"/>
      <c r="N354" s="1"/>
      <c r="O354" s="1"/>
      <c r="P354" s="1"/>
      <c r="Q354" s="1"/>
      <c r="R354" s="1"/>
      <c r="S354" s="1"/>
      <c r="T354" s="1"/>
      <c r="U354" s="1"/>
      <c r="V354" s="1"/>
    </row>
    <row r="355" spans="1:22" ht="15" customHeight="1" x14ac:dyDescent="0.25">
      <c r="A355" s="1"/>
      <c r="B355" s="72"/>
      <c r="C355" s="73"/>
      <c r="D355" s="73"/>
      <c r="E355" s="73"/>
      <c r="F355" s="73"/>
      <c r="G355" s="73"/>
      <c r="H355" s="73"/>
      <c r="I355" s="73"/>
      <c r="J355" s="73"/>
      <c r="K355" s="33"/>
      <c r="L355" s="1"/>
      <c r="M355" s="1"/>
      <c r="N355" s="1"/>
      <c r="O355" s="1"/>
      <c r="P355" s="1"/>
      <c r="Q355" s="1"/>
      <c r="R355" s="1"/>
      <c r="S355" s="1"/>
      <c r="T355" s="1"/>
      <c r="U355" s="1"/>
      <c r="V355" s="1"/>
    </row>
    <row r="356" spans="1:22" ht="15" customHeight="1" thickBot="1" x14ac:dyDescent="0.3">
      <c r="A356" s="1"/>
      <c r="B356" s="74"/>
      <c r="C356" s="75"/>
      <c r="D356" s="75"/>
      <c r="E356" s="75"/>
      <c r="F356" s="75"/>
      <c r="G356" s="75"/>
      <c r="H356" s="75"/>
      <c r="I356" s="75"/>
      <c r="J356" s="75"/>
      <c r="K356" s="34"/>
      <c r="L356" s="1"/>
      <c r="M356" s="1"/>
      <c r="N356" s="1"/>
      <c r="O356" s="1"/>
      <c r="P356" s="1"/>
      <c r="Q356" s="1"/>
      <c r="R356" s="1"/>
      <c r="S356" s="1"/>
      <c r="T356" s="1"/>
      <c r="U356" s="1"/>
      <c r="V356" s="1"/>
    </row>
    <row r="357" spans="1:22" x14ac:dyDescent="0.25">
      <c r="A357" s="1"/>
      <c r="B357" s="13"/>
      <c r="C357" s="13"/>
      <c r="D357" s="14"/>
      <c r="E357" s="13"/>
      <c r="F357" s="13"/>
      <c r="G357" s="13"/>
      <c r="H357" s="13"/>
      <c r="I357" s="13"/>
      <c r="J357" s="13"/>
      <c r="K357" s="13"/>
      <c r="L357" s="1"/>
      <c r="M357" s="1"/>
      <c r="N357" s="1"/>
      <c r="O357" s="1"/>
      <c r="P357" s="1"/>
      <c r="Q357" s="1"/>
      <c r="R357" s="1"/>
      <c r="S357" s="1"/>
      <c r="T357" s="1"/>
      <c r="U357" s="1"/>
      <c r="V357" s="1"/>
    </row>
    <row r="358" spans="1:22" x14ac:dyDescent="0.25">
      <c r="A358" s="1"/>
      <c r="B358" s="3"/>
      <c r="C358" s="3"/>
      <c r="D358" s="4"/>
      <c r="E358" s="3"/>
      <c r="F358" s="3"/>
      <c r="G358" s="3"/>
      <c r="H358" s="3"/>
      <c r="I358" s="3"/>
      <c r="J358" s="3"/>
      <c r="K358" s="3"/>
      <c r="L358" s="1"/>
      <c r="M358" s="1"/>
      <c r="N358" s="1"/>
      <c r="O358" s="1"/>
      <c r="P358" s="1"/>
      <c r="Q358" s="1"/>
      <c r="R358" s="1"/>
      <c r="S358" s="1"/>
      <c r="T358" s="1"/>
      <c r="U358" s="1"/>
      <c r="V358" s="1"/>
    </row>
    <row r="359" spans="1:22" x14ac:dyDescent="0.25">
      <c r="A359" s="1"/>
      <c r="B359" s="1"/>
      <c r="C359" s="1"/>
      <c r="D359" s="2"/>
      <c r="E359" s="1"/>
      <c r="F359" s="1"/>
      <c r="G359" s="1"/>
      <c r="H359" s="1"/>
      <c r="I359" s="1"/>
      <c r="J359" s="1"/>
      <c r="K359" s="1"/>
      <c r="L359" s="1"/>
      <c r="M359" s="1"/>
      <c r="N359" s="1"/>
      <c r="O359" s="1"/>
      <c r="P359" s="1"/>
      <c r="Q359" s="1"/>
      <c r="R359" s="1"/>
      <c r="S359" s="1"/>
      <c r="T359" s="1"/>
      <c r="U359" s="1"/>
      <c r="V359" s="1"/>
    </row>
    <row r="360" spans="1:22" ht="15.75" x14ac:dyDescent="0.25">
      <c r="A360" s="1"/>
      <c r="B360" s="29" t="s">
        <v>1</v>
      </c>
      <c r="C360" s="29" t="s">
        <v>153</v>
      </c>
      <c r="D360" s="5" t="s">
        <v>2</v>
      </c>
      <c r="E360" s="29" t="s">
        <v>378</v>
      </c>
      <c r="F360" s="29" t="s">
        <v>3</v>
      </c>
      <c r="G360" s="29" t="s">
        <v>379</v>
      </c>
      <c r="H360" s="29" t="s">
        <v>380</v>
      </c>
      <c r="I360" s="29" t="s">
        <v>381</v>
      </c>
      <c r="J360" s="29" t="s">
        <v>382</v>
      </c>
      <c r="K360" s="29" t="s">
        <v>383</v>
      </c>
      <c r="L360" s="1"/>
      <c r="M360" s="1"/>
      <c r="N360" s="1"/>
      <c r="O360" s="1"/>
      <c r="P360" s="1"/>
      <c r="Q360" s="1"/>
      <c r="R360" s="1"/>
      <c r="S360" s="1"/>
      <c r="T360" s="1"/>
      <c r="U360" s="1"/>
      <c r="V360" s="1"/>
    </row>
    <row r="361" spans="1:22" x14ac:dyDescent="0.25">
      <c r="A361" s="1"/>
      <c r="B361" s="7"/>
      <c r="C361" s="7"/>
      <c r="D361" s="8">
        <f>DAYS360(B361,C361,)/30</f>
        <v>0</v>
      </c>
      <c r="E361" s="6"/>
      <c r="F361" s="9" t="s">
        <v>152</v>
      </c>
      <c r="G361" s="6"/>
      <c r="H361" s="6"/>
      <c r="I361" s="6"/>
      <c r="J361" s="6"/>
      <c r="K361" s="7"/>
      <c r="L361" s="1"/>
      <c r="M361" s="1"/>
      <c r="N361" s="1"/>
      <c r="O361" s="1"/>
      <c r="P361" s="1"/>
      <c r="Q361" s="1"/>
      <c r="R361" s="1"/>
      <c r="S361" s="1"/>
      <c r="T361" s="1"/>
      <c r="U361" s="1"/>
      <c r="V361" s="1"/>
    </row>
    <row r="362" spans="1:22" x14ac:dyDescent="0.25">
      <c r="A362" s="1"/>
      <c r="B362" s="38" t="s">
        <v>384</v>
      </c>
      <c r="C362" s="10"/>
      <c r="D362" s="11"/>
      <c r="E362" s="10"/>
      <c r="F362" s="10"/>
      <c r="G362" s="10"/>
      <c r="H362" s="10"/>
      <c r="I362" s="10"/>
      <c r="J362" s="10"/>
      <c r="K362" s="10"/>
      <c r="L362" s="1"/>
      <c r="M362" s="1"/>
      <c r="N362" s="1"/>
      <c r="O362" s="1"/>
      <c r="P362" s="1"/>
      <c r="Q362" s="1"/>
      <c r="R362" s="1"/>
      <c r="S362" s="1"/>
      <c r="T362" s="1"/>
      <c r="U362" s="1"/>
      <c r="V362" s="1"/>
    </row>
    <row r="363" spans="1:22" ht="15.75" x14ac:dyDescent="0.25">
      <c r="A363" s="1"/>
      <c r="B363" s="29" t="s">
        <v>6</v>
      </c>
      <c r="C363" s="29" t="s">
        <v>5</v>
      </c>
      <c r="D363" s="29" t="s">
        <v>7</v>
      </c>
      <c r="E363" s="29" t="s">
        <v>4</v>
      </c>
      <c r="F363" s="10"/>
      <c r="G363" s="10"/>
      <c r="H363" s="10"/>
      <c r="I363" s="10"/>
      <c r="J363" s="10"/>
      <c r="K363" s="1"/>
      <c r="L363" s="1"/>
      <c r="M363" s="1"/>
      <c r="N363" s="1"/>
      <c r="O363" s="1"/>
      <c r="P363" s="1"/>
      <c r="Q363" s="1"/>
      <c r="R363" s="1"/>
      <c r="S363" s="1"/>
      <c r="T363" s="1"/>
      <c r="U363" s="1"/>
      <c r="V363" s="1"/>
    </row>
    <row r="364" spans="1:22" ht="15.75" x14ac:dyDescent="0.25">
      <c r="A364" s="1"/>
      <c r="B364" s="6"/>
      <c r="C364" s="7"/>
      <c r="D364" s="12"/>
      <c r="E364" s="12"/>
      <c r="F364" s="10"/>
      <c r="G364" s="10"/>
      <c r="H364" s="10"/>
      <c r="I364" s="10"/>
      <c r="J364" s="10"/>
      <c r="K364" s="1"/>
      <c r="L364" s="1"/>
      <c r="M364" s="1"/>
      <c r="N364" s="1"/>
      <c r="O364" s="1"/>
      <c r="P364" s="1"/>
      <c r="Q364" s="1"/>
      <c r="R364" s="1"/>
      <c r="S364" s="1"/>
      <c r="T364" s="1"/>
      <c r="U364" s="1"/>
      <c r="V364" s="1"/>
    </row>
    <row r="365" spans="1:22" ht="15.75" thickBot="1" x14ac:dyDescent="0.3">
      <c r="A365" s="1"/>
      <c r="B365" s="10"/>
      <c r="C365" s="10"/>
      <c r="D365" s="11"/>
      <c r="E365" s="10"/>
      <c r="F365" s="10"/>
      <c r="G365" s="10"/>
      <c r="H365" s="10"/>
      <c r="I365" s="10"/>
      <c r="J365" s="10"/>
      <c r="K365" s="1"/>
      <c r="L365" s="1"/>
      <c r="M365" s="1"/>
      <c r="N365" s="1"/>
      <c r="O365" s="1"/>
      <c r="P365" s="1"/>
      <c r="Q365" s="1"/>
      <c r="R365" s="1"/>
      <c r="S365" s="1"/>
      <c r="T365" s="1"/>
      <c r="U365" s="1"/>
      <c r="V365" s="1"/>
    </row>
    <row r="366" spans="1:22" ht="16.5" thickBot="1" x14ac:dyDescent="0.3">
      <c r="A366" s="1"/>
      <c r="B366" s="76" t="s">
        <v>377</v>
      </c>
      <c r="C366" s="77"/>
      <c r="D366" s="77"/>
      <c r="E366" s="77"/>
      <c r="F366" s="77"/>
      <c r="G366" s="78"/>
      <c r="H366" s="79"/>
      <c r="I366" s="79"/>
      <c r="J366" s="79"/>
      <c r="K366" s="36" t="s">
        <v>389</v>
      </c>
      <c r="L366" s="1"/>
      <c r="M366" s="1"/>
      <c r="N366" s="1"/>
      <c r="O366" s="1"/>
      <c r="P366" s="1"/>
      <c r="Q366" s="1"/>
      <c r="R366" s="1"/>
      <c r="S366" s="1"/>
      <c r="T366" s="1"/>
      <c r="U366" s="1"/>
      <c r="V366" s="1"/>
    </row>
    <row r="367" spans="1:22" ht="15" customHeight="1" thickBot="1" x14ac:dyDescent="0.3">
      <c r="A367" s="1"/>
      <c r="B367" s="70" t="s">
        <v>395</v>
      </c>
      <c r="C367" s="71"/>
      <c r="D367" s="71"/>
      <c r="E367" s="71"/>
      <c r="F367" s="71"/>
      <c r="G367" s="71"/>
      <c r="H367" s="71"/>
      <c r="I367" s="71"/>
      <c r="J367" s="71"/>
      <c r="K367" s="35">
        <f>LEN(TRIM(B367))-LEN(SUBSTITUTE(B367," ",""))+1</f>
        <v>172</v>
      </c>
      <c r="L367" s="1"/>
      <c r="M367" s="1"/>
      <c r="N367" s="1"/>
      <c r="O367" s="1"/>
      <c r="P367" s="1"/>
      <c r="Q367" s="1"/>
      <c r="R367" s="1"/>
      <c r="S367" s="1"/>
      <c r="T367" s="1"/>
      <c r="U367" s="1"/>
      <c r="V367" s="1"/>
    </row>
    <row r="368" spans="1:22" ht="15" customHeight="1" x14ac:dyDescent="0.25">
      <c r="A368" s="1"/>
      <c r="B368" s="72"/>
      <c r="C368" s="73"/>
      <c r="D368" s="73"/>
      <c r="E368" s="73"/>
      <c r="F368" s="73"/>
      <c r="G368" s="73"/>
      <c r="H368" s="73"/>
      <c r="I368" s="73"/>
      <c r="J368" s="73"/>
      <c r="K368" s="39" t="s">
        <v>390</v>
      </c>
      <c r="L368" s="1"/>
      <c r="M368" s="1"/>
      <c r="N368" s="1"/>
      <c r="O368" s="1"/>
      <c r="P368" s="1"/>
      <c r="Q368" s="1"/>
      <c r="R368" s="1"/>
      <c r="S368" s="1"/>
      <c r="T368" s="1"/>
      <c r="U368" s="1"/>
      <c r="V368" s="1"/>
    </row>
    <row r="369" spans="1:22" ht="15" customHeight="1" thickBot="1" x14ac:dyDescent="0.3">
      <c r="A369" s="1"/>
      <c r="B369" s="72"/>
      <c r="C369" s="73"/>
      <c r="D369" s="73"/>
      <c r="E369" s="73"/>
      <c r="F369" s="73"/>
      <c r="G369" s="73"/>
      <c r="H369" s="73"/>
      <c r="I369" s="73"/>
      <c r="J369" s="73"/>
      <c r="K369" s="40" t="s">
        <v>391</v>
      </c>
      <c r="L369" s="1"/>
      <c r="M369" s="1"/>
      <c r="N369" s="1"/>
      <c r="O369" s="1"/>
      <c r="P369" s="1"/>
      <c r="Q369" s="1"/>
      <c r="R369" s="1"/>
      <c r="S369" s="1"/>
      <c r="T369" s="1"/>
      <c r="U369" s="1"/>
      <c r="V369" s="1"/>
    </row>
    <row r="370" spans="1:22" ht="15" customHeight="1" x14ac:dyDescent="0.25">
      <c r="A370" s="1"/>
      <c r="B370" s="72"/>
      <c r="C370" s="73"/>
      <c r="D370" s="73"/>
      <c r="E370" s="73"/>
      <c r="F370" s="73"/>
      <c r="G370" s="73"/>
      <c r="H370" s="73"/>
      <c r="I370" s="73"/>
      <c r="J370" s="73"/>
      <c r="K370" s="33"/>
      <c r="L370" s="1"/>
      <c r="M370" s="1"/>
      <c r="N370" s="1"/>
      <c r="O370" s="1"/>
      <c r="P370" s="1"/>
      <c r="Q370" s="1"/>
      <c r="R370" s="1"/>
      <c r="S370" s="1"/>
      <c r="T370" s="1"/>
      <c r="U370" s="1"/>
      <c r="V370" s="1"/>
    </row>
    <row r="371" spans="1:22" ht="15" customHeight="1" x14ac:dyDescent="0.25">
      <c r="A371" s="1"/>
      <c r="B371" s="72"/>
      <c r="C371" s="73"/>
      <c r="D371" s="73"/>
      <c r="E371" s="73"/>
      <c r="F371" s="73"/>
      <c r="G371" s="73"/>
      <c r="H371" s="73"/>
      <c r="I371" s="73"/>
      <c r="J371" s="73"/>
      <c r="K371" s="33"/>
      <c r="L371" s="1"/>
      <c r="M371" s="1"/>
      <c r="N371" s="1"/>
      <c r="O371" s="1"/>
      <c r="P371" s="1"/>
      <c r="Q371" s="1"/>
      <c r="R371" s="1"/>
      <c r="S371" s="1"/>
      <c r="T371" s="1"/>
      <c r="U371" s="1"/>
      <c r="V371" s="1"/>
    </row>
    <row r="372" spans="1:22" ht="15" customHeight="1" thickBot="1" x14ac:dyDescent="0.3">
      <c r="A372" s="1"/>
      <c r="B372" s="74"/>
      <c r="C372" s="75"/>
      <c r="D372" s="75"/>
      <c r="E372" s="75"/>
      <c r="F372" s="75"/>
      <c r="G372" s="75"/>
      <c r="H372" s="75"/>
      <c r="I372" s="75"/>
      <c r="J372" s="75"/>
      <c r="K372" s="34"/>
      <c r="L372" s="1"/>
      <c r="M372" s="1"/>
      <c r="N372" s="1"/>
      <c r="O372" s="1"/>
      <c r="P372" s="1"/>
      <c r="Q372" s="1"/>
      <c r="R372" s="1"/>
      <c r="S372" s="1"/>
      <c r="T372" s="1"/>
      <c r="U372" s="1"/>
      <c r="V372" s="1"/>
    </row>
    <row r="373" spans="1:22" x14ac:dyDescent="0.25">
      <c r="A373" s="1"/>
      <c r="B373" s="13"/>
      <c r="C373" s="13"/>
      <c r="D373" s="14"/>
      <c r="E373" s="13"/>
      <c r="F373" s="13"/>
      <c r="G373" s="13"/>
      <c r="H373" s="13"/>
      <c r="I373" s="13"/>
      <c r="J373" s="13"/>
      <c r="K373" s="13"/>
      <c r="L373" s="1"/>
      <c r="M373" s="1"/>
      <c r="N373" s="1"/>
      <c r="O373" s="1"/>
      <c r="P373" s="1"/>
      <c r="Q373" s="1"/>
      <c r="R373" s="1"/>
      <c r="S373" s="1"/>
      <c r="T373" s="1"/>
      <c r="U373" s="1"/>
      <c r="V373" s="1"/>
    </row>
    <row r="374" spans="1:22" x14ac:dyDescent="0.25">
      <c r="A374" s="1"/>
      <c r="B374" s="3"/>
      <c r="C374" s="3"/>
      <c r="D374" s="4"/>
      <c r="E374" s="3"/>
      <c r="F374" s="3"/>
      <c r="G374" s="3"/>
      <c r="H374" s="3"/>
      <c r="I374" s="3"/>
      <c r="J374" s="3"/>
      <c r="K374" s="3"/>
      <c r="L374" s="1"/>
      <c r="M374" s="1"/>
      <c r="N374" s="1"/>
      <c r="O374" s="1"/>
      <c r="P374" s="1"/>
      <c r="Q374" s="1"/>
      <c r="R374" s="1"/>
      <c r="S374" s="1"/>
      <c r="T374" s="1"/>
      <c r="U374" s="1"/>
      <c r="V374" s="1"/>
    </row>
    <row r="375" spans="1:22" x14ac:dyDescent="0.25">
      <c r="A375" s="1"/>
      <c r="B375" s="1"/>
      <c r="C375" s="1"/>
      <c r="D375" s="2"/>
      <c r="E375" s="1"/>
      <c r="F375" s="1"/>
      <c r="G375" s="1"/>
      <c r="H375" s="1"/>
      <c r="I375" s="1"/>
      <c r="J375" s="1"/>
      <c r="K375" s="1"/>
      <c r="L375" s="1"/>
      <c r="M375" s="1"/>
      <c r="N375" s="1"/>
      <c r="O375" s="1"/>
      <c r="P375" s="1"/>
      <c r="Q375" s="1"/>
      <c r="R375" s="1"/>
      <c r="S375" s="1"/>
      <c r="T375" s="1"/>
      <c r="U375" s="1"/>
      <c r="V375" s="1"/>
    </row>
    <row r="376" spans="1:22" ht="15.75" x14ac:dyDescent="0.25">
      <c r="A376" s="1"/>
      <c r="B376" s="29" t="s">
        <v>1</v>
      </c>
      <c r="C376" s="29" t="s">
        <v>153</v>
      </c>
      <c r="D376" s="5" t="s">
        <v>2</v>
      </c>
      <c r="E376" s="29" t="s">
        <v>378</v>
      </c>
      <c r="F376" s="29" t="s">
        <v>3</v>
      </c>
      <c r="G376" s="29" t="s">
        <v>379</v>
      </c>
      <c r="H376" s="29" t="s">
        <v>380</v>
      </c>
      <c r="I376" s="29" t="s">
        <v>381</v>
      </c>
      <c r="J376" s="29" t="s">
        <v>382</v>
      </c>
      <c r="K376" s="29" t="s">
        <v>383</v>
      </c>
      <c r="L376" s="1"/>
      <c r="M376" s="1"/>
      <c r="N376" s="1"/>
      <c r="O376" s="1"/>
      <c r="P376" s="1"/>
      <c r="Q376" s="1"/>
      <c r="R376" s="1"/>
      <c r="S376" s="1"/>
      <c r="T376" s="1"/>
      <c r="U376" s="1"/>
      <c r="V376" s="1"/>
    </row>
    <row r="377" spans="1:22" x14ac:dyDescent="0.25">
      <c r="A377" s="1"/>
      <c r="B377" s="7"/>
      <c r="C377" s="7"/>
      <c r="D377" s="8">
        <f>DAYS360(B377,C377,)/30</f>
        <v>0</v>
      </c>
      <c r="E377" s="6"/>
      <c r="F377" s="9" t="s">
        <v>152</v>
      </c>
      <c r="G377" s="6"/>
      <c r="H377" s="6"/>
      <c r="I377" s="6"/>
      <c r="J377" s="6"/>
      <c r="K377" s="7"/>
      <c r="L377" s="1"/>
      <c r="M377" s="1"/>
      <c r="N377" s="1"/>
      <c r="O377" s="1"/>
      <c r="P377" s="1"/>
      <c r="Q377" s="1"/>
      <c r="R377" s="1"/>
      <c r="S377" s="1"/>
      <c r="T377" s="1"/>
      <c r="U377" s="1"/>
      <c r="V377" s="1"/>
    </row>
    <row r="378" spans="1:22" x14ac:dyDescent="0.25">
      <c r="A378" s="1"/>
      <c r="B378" s="38" t="s">
        <v>384</v>
      </c>
      <c r="C378" s="10"/>
      <c r="D378" s="11"/>
      <c r="E378" s="10"/>
      <c r="F378" s="10"/>
      <c r="G378" s="10"/>
      <c r="H378" s="10"/>
      <c r="I378" s="10"/>
      <c r="J378" s="10"/>
      <c r="K378" s="10"/>
      <c r="L378" s="1"/>
      <c r="M378" s="1"/>
      <c r="N378" s="1"/>
      <c r="O378" s="1"/>
      <c r="P378" s="1"/>
      <c r="Q378" s="1"/>
      <c r="R378" s="1"/>
      <c r="S378" s="1"/>
      <c r="T378" s="1"/>
      <c r="U378" s="1"/>
      <c r="V378" s="1"/>
    </row>
    <row r="379" spans="1:22" ht="15.75" x14ac:dyDescent="0.25">
      <c r="A379" s="1"/>
      <c r="B379" s="29" t="s">
        <v>6</v>
      </c>
      <c r="C379" s="29" t="s">
        <v>5</v>
      </c>
      <c r="D379" s="29" t="s">
        <v>7</v>
      </c>
      <c r="E379" s="29" t="s">
        <v>4</v>
      </c>
      <c r="F379" s="10"/>
      <c r="G379" s="10"/>
      <c r="H379" s="10"/>
      <c r="I379" s="10"/>
      <c r="J379" s="10"/>
      <c r="K379" s="1"/>
      <c r="L379" s="1"/>
      <c r="M379" s="1"/>
      <c r="N379" s="1"/>
      <c r="O379" s="1"/>
      <c r="P379" s="1"/>
      <c r="Q379" s="1"/>
      <c r="R379" s="1"/>
      <c r="S379" s="1"/>
      <c r="T379" s="1"/>
      <c r="U379" s="1"/>
      <c r="V379" s="1"/>
    </row>
    <row r="380" spans="1:22" ht="15.75" x14ac:dyDescent="0.25">
      <c r="A380" s="1"/>
      <c r="B380" s="6"/>
      <c r="C380" s="7"/>
      <c r="D380" s="12"/>
      <c r="E380" s="12"/>
      <c r="F380" s="10"/>
      <c r="G380" s="10"/>
      <c r="H380" s="10"/>
      <c r="I380" s="10"/>
      <c r="J380" s="10"/>
      <c r="K380" s="1"/>
      <c r="L380" s="1"/>
      <c r="M380" s="1"/>
      <c r="N380" s="1"/>
      <c r="O380" s="1"/>
      <c r="P380" s="1"/>
      <c r="Q380" s="1"/>
      <c r="R380" s="1"/>
      <c r="S380" s="1"/>
      <c r="T380" s="1"/>
      <c r="U380" s="1"/>
      <c r="V380" s="1"/>
    </row>
    <row r="381" spans="1:22" ht="15.75" thickBot="1" x14ac:dyDescent="0.3">
      <c r="A381" s="1"/>
      <c r="B381" s="10"/>
      <c r="C381" s="10"/>
      <c r="D381" s="11"/>
      <c r="E381" s="10"/>
      <c r="F381" s="10"/>
      <c r="G381" s="10"/>
      <c r="H381" s="10"/>
      <c r="I381" s="10"/>
      <c r="J381" s="10"/>
      <c r="K381" s="1"/>
      <c r="L381" s="1"/>
      <c r="M381" s="1"/>
      <c r="N381" s="1"/>
      <c r="O381" s="1"/>
      <c r="P381" s="1"/>
      <c r="Q381" s="1"/>
      <c r="R381" s="1"/>
      <c r="S381" s="1"/>
      <c r="T381" s="1"/>
      <c r="U381" s="1"/>
      <c r="V381" s="1"/>
    </row>
    <row r="382" spans="1:22" ht="16.5" thickBot="1" x14ac:dyDescent="0.3">
      <c r="A382" s="1"/>
      <c r="B382" s="76" t="s">
        <v>377</v>
      </c>
      <c r="C382" s="77"/>
      <c r="D382" s="77"/>
      <c r="E382" s="77"/>
      <c r="F382" s="77"/>
      <c r="G382" s="78"/>
      <c r="H382" s="79"/>
      <c r="I382" s="79"/>
      <c r="J382" s="79"/>
      <c r="K382" s="36" t="s">
        <v>389</v>
      </c>
      <c r="L382" s="1"/>
      <c r="M382" s="1"/>
      <c r="N382" s="1"/>
      <c r="O382" s="1"/>
      <c r="P382" s="1"/>
      <c r="Q382" s="1"/>
      <c r="R382" s="1"/>
      <c r="S382" s="1"/>
      <c r="T382" s="1"/>
      <c r="U382" s="1"/>
      <c r="V382" s="1"/>
    </row>
    <row r="383" spans="1:22" ht="15" customHeight="1" thickBot="1" x14ac:dyDescent="0.3">
      <c r="A383" s="1"/>
      <c r="B383" s="70" t="s">
        <v>395</v>
      </c>
      <c r="C383" s="71"/>
      <c r="D383" s="71"/>
      <c r="E383" s="71"/>
      <c r="F383" s="71"/>
      <c r="G383" s="71"/>
      <c r="H383" s="71"/>
      <c r="I383" s="71"/>
      <c r="J383" s="71"/>
      <c r="K383" s="35">
        <f>LEN(TRIM(B383))-LEN(SUBSTITUTE(B383," ",""))+1</f>
        <v>172</v>
      </c>
      <c r="L383" s="1"/>
      <c r="M383" s="1"/>
      <c r="N383" s="1"/>
      <c r="O383" s="1"/>
      <c r="P383" s="1"/>
      <c r="Q383" s="1"/>
      <c r="R383" s="1"/>
      <c r="S383" s="1"/>
      <c r="T383" s="1"/>
      <c r="U383" s="1"/>
      <c r="V383" s="1"/>
    </row>
    <row r="384" spans="1:22" ht="15" customHeight="1" x14ac:dyDescent="0.25">
      <c r="A384" s="1"/>
      <c r="B384" s="72"/>
      <c r="C384" s="73"/>
      <c r="D384" s="73"/>
      <c r="E384" s="73"/>
      <c r="F384" s="73"/>
      <c r="G384" s="73"/>
      <c r="H384" s="73"/>
      <c r="I384" s="73"/>
      <c r="J384" s="73"/>
      <c r="K384" s="39" t="s">
        <v>390</v>
      </c>
      <c r="L384" s="1"/>
      <c r="M384" s="1"/>
      <c r="N384" s="1"/>
      <c r="O384" s="1"/>
      <c r="P384" s="1"/>
      <c r="Q384" s="1"/>
      <c r="R384" s="1"/>
      <c r="S384" s="1"/>
      <c r="T384" s="1"/>
      <c r="U384" s="1"/>
      <c r="V384" s="1"/>
    </row>
    <row r="385" spans="1:22" ht="15" customHeight="1" thickBot="1" x14ac:dyDescent="0.3">
      <c r="A385" s="1"/>
      <c r="B385" s="72"/>
      <c r="C385" s="73"/>
      <c r="D385" s="73"/>
      <c r="E385" s="73"/>
      <c r="F385" s="73"/>
      <c r="G385" s="73"/>
      <c r="H385" s="73"/>
      <c r="I385" s="73"/>
      <c r="J385" s="73"/>
      <c r="K385" s="40" t="s">
        <v>391</v>
      </c>
      <c r="L385" s="1"/>
      <c r="M385" s="1"/>
      <c r="N385" s="1"/>
      <c r="O385" s="1"/>
      <c r="P385" s="1"/>
      <c r="Q385" s="1"/>
      <c r="R385" s="1"/>
      <c r="S385" s="1"/>
      <c r="T385" s="1"/>
      <c r="U385" s="1"/>
      <c r="V385" s="1"/>
    </row>
    <row r="386" spans="1:22" ht="15" customHeight="1" x14ac:dyDescent="0.25">
      <c r="A386" s="1"/>
      <c r="B386" s="72"/>
      <c r="C386" s="73"/>
      <c r="D386" s="73"/>
      <c r="E386" s="73"/>
      <c r="F386" s="73"/>
      <c r="G386" s="73"/>
      <c r="H386" s="73"/>
      <c r="I386" s="73"/>
      <c r="J386" s="73"/>
      <c r="K386" s="33"/>
      <c r="L386" s="1"/>
      <c r="M386" s="1"/>
      <c r="N386" s="1"/>
      <c r="O386" s="1"/>
      <c r="P386" s="1"/>
      <c r="Q386" s="1"/>
      <c r="R386" s="1"/>
      <c r="S386" s="1"/>
      <c r="T386" s="1"/>
      <c r="U386" s="1"/>
      <c r="V386" s="1"/>
    </row>
    <row r="387" spans="1:22" ht="15" customHeight="1" x14ac:dyDescent="0.25">
      <c r="A387" s="1"/>
      <c r="B387" s="72"/>
      <c r="C387" s="73"/>
      <c r="D387" s="73"/>
      <c r="E387" s="73"/>
      <c r="F387" s="73"/>
      <c r="G387" s="73"/>
      <c r="H387" s="73"/>
      <c r="I387" s="73"/>
      <c r="J387" s="73"/>
      <c r="K387" s="33"/>
      <c r="L387" s="1"/>
      <c r="M387" s="1"/>
      <c r="N387" s="1"/>
      <c r="O387" s="1"/>
      <c r="P387" s="1"/>
      <c r="Q387" s="1"/>
      <c r="R387" s="1"/>
      <c r="S387" s="1"/>
      <c r="T387" s="1"/>
      <c r="U387" s="1"/>
      <c r="V387" s="1"/>
    </row>
    <row r="388" spans="1:22" ht="15" customHeight="1" thickBot="1" x14ac:dyDescent="0.3">
      <c r="A388" s="1"/>
      <c r="B388" s="74"/>
      <c r="C388" s="75"/>
      <c r="D388" s="75"/>
      <c r="E388" s="75"/>
      <c r="F388" s="75"/>
      <c r="G388" s="75"/>
      <c r="H388" s="75"/>
      <c r="I388" s="75"/>
      <c r="J388" s="75"/>
      <c r="K388" s="34"/>
      <c r="L388" s="1"/>
      <c r="M388" s="1"/>
      <c r="N388" s="1"/>
      <c r="O388" s="1"/>
      <c r="P388" s="1"/>
      <c r="Q388" s="1"/>
      <c r="R388" s="1"/>
      <c r="S388" s="1"/>
      <c r="T388" s="1"/>
      <c r="U388" s="1"/>
      <c r="V388" s="1"/>
    </row>
    <row r="389" spans="1:22" x14ac:dyDescent="0.25">
      <c r="A389" s="1"/>
      <c r="B389" s="13"/>
      <c r="C389" s="13"/>
      <c r="D389" s="14"/>
      <c r="E389" s="13"/>
      <c r="F389" s="13"/>
      <c r="G389" s="13"/>
      <c r="H389" s="13"/>
      <c r="I389" s="13"/>
      <c r="J389" s="13"/>
      <c r="K389" s="13"/>
      <c r="L389" s="1"/>
      <c r="M389" s="1"/>
      <c r="N389" s="1"/>
      <c r="O389" s="1"/>
      <c r="P389" s="1"/>
      <c r="Q389" s="1"/>
      <c r="R389" s="1"/>
      <c r="S389" s="1"/>
      <c r="T389" s="1"/>
      <c r="U389" s="1"/>
      <c r="V389" s="1"/>
    </row>
    <row r="390" spans="1:22" x14ac:dyDescent="0.25">
      <c r="A390" s="1"/>
      <c r="B390" s="3"/>
      <c r="C390" s="3"/>
      <c r="D390" s="4"/>
      <c r="E390" s="3"/>
      <c r="F390" s="3"/>
      <c r="G390" s="3"/>
      <c r="H390" s="3"/>
      <c r="I390" s="3"/>
      <c r="J390" s="3"/>
      <c r="K390" s="3"/>
      <c r="L390" s="1"/>
      <c r="M390" s="1"/>
      <c r="N390" s="1"/>
      <c r="O390" s="1"/>
      <c r="P390" s="1"/>
      <c r="Q390" s="1"/>
      <c r="R390" s="1"/>
      <c r="S390" s="1"/>
      <c r="T390" s="1"/>
      <c r="U390" s="1"/>
      <c r="V390" s="1"/>
    </row>
    <row r="391" spans="1:22" x14ac:dyDescent="0.25">
      <c r="A391" s="1"/>
      <c r="B391" s="1"/>
      <c r="C391" s="1"/>
      <c r="D391" s="2"/>
      <c r="E391" s="1"/>
      <c r="F391" s="1"/>
      <c r="G391" s="1"/>
      <c r="H391" s="1"/>
      <c r="I391" s="1"/>
      <c r="J391" s="1"/>
      <c r="K391" s="1"/>
      <c r="L391" s="1"/>
      <c r="M391" s="1"/>
      <c r="N391" s="1"/>
      <c r="O391" s="1"/>
      <c r="P391" s="1"/>
      <c r="Q391" s="1"/>
      <c r="R391" s="1"/>
      <c r="S391" s="1"/>
      <c r="T391" s="1"/>
      <c r="U391" s="1"/>
      <c r="V391" s="1"/>
    </row>
    <row r="392" spans="1:22" x14ac:dyDescent="0.25">
      <c r="A392" s="1"/>
      <c r="B392" s="1"/>
      <c r="C392" s="1"/>
      <c r="D392" s="2"/>
      <c r="E392" s="1"/>
      <c r="F392" s="1"/>
      <c r="G392" s="1"/>
      <c r="H392" s="1"/>
      <c r="I392" s="1"/>
      <c r="J392" s="1"/>
      <c r="K392" s="1"/>
      <c r="L392" s="1"/>
      <c r="M392" s="1"/>
      <c r="N392" s="1"/>
      <c r="O392" s="1"/>
      <c r="P392" s="1"/>
      <c r="Q392" s="1"/>
      <c r="R392" s="1"/>
      <c r="S392" s="1"/>
      <c r="T392" s="1"/>
      <c r="U392" s="1"/>
      <c r="V392" s="1"/>
    </row>
  </sheetData>
  <mergeCells count="78">
    <mergeCell ref="B382:J382"/>
    <mergeCell ref="B366:J366"/>
    <mergeCell ref="M108:U110"/>
    <mergeCell ref="M131:U133"/>
    <mergeCell ref="M158:U160"/>
    <mergeCell ref="M198:U200"/>
    <mergeCell ref="B318:J318"/>
    <mergeCell ref="B302:J302"/>
    <mergeCell ref="B303:J308"/>
    <mergeCell ref="B319:J324"/>
    <mergeCell ref="B350:J350"/>
    <mergeCell ref="B334:J334"/>
    <mergeCell ref="B335:J340"/>
    <mergeCell ref="B255:J260"/>
    <mergeCell ref="B286:J286"/>
    <mergeCell ref="B270:J270"/>
    <mergeCell ref="B271:J276"/>
    <mergeCell ref="B287:J292"/>
    <mergeCell ref="B238:J238"/>
    <mergeCell ref="B175:J180"/>
    <mergeCell ref="B206:J206"/>
    <mergeCell ref="B190:J190"/>
    <mergeCell ref="B191:J196"/>
    <mergeCell ref="B207:J212"/>
    <mergeCell ref="B14:J14"/>
    <mergeCell ref="O8:P8"/>
    <mergeCell ref="O9:P9"/>
    <mergeCell ref="O10:P10"/>
    <mergeCell ref="O7:P7"/>
    <mergeCell ref="M11:U11"/>
    <mergeCell ref="B367:J372"/>
    <mergeCell ref="B383:J388"/>
    <mergeCell ref="M24:U26"/>
    <mergeCell ref="M48:U50"/>
    <mergeCell ref="M12:U14"/>
    <mergeCell ref="M39:U41"/>
    <mergeCell ref="M63:U65"/>
    <mergeCell ref="B15:J20"/>
    <mergeCell ref="B31:J36"/>
    <mergeCell ref="B46:J46"/>
    <mergeCell ref="B30:J30"/>
    <mergeCell ref="B47:J52"/>
    <mergeCell ref="B63:J68"/>
    <mergeCell ref="B62:J62"/>
    <mergeCell ref="B94:J94"/>
    <mergeCell ref="B78:J78"/>
    <mergeCell ref="B351:J356"/>
    <mergeCell ref="B79:J84"/>
    <mergeCell ref="B95:J100"/>
    <mergeCell ref="B126:J126"/>
    <mergeCell ref="B110:J110"/>
    <mergeCell ref="B111:J116"/>
    <mergeCell ref="B127:J132"/>
    <mergeCell ref="B158:J158"/>
    <mergeCell ref="B142:J142"/>
    <mergeCell ref="B143:J148"/>
    <mergeCell ref="B174:J174"/>
    <mergeCell ref="B159:J164"/>
    <mergeCell ref="B222:J222"/>
    <mergeCell ref="B223:J228"/>
    <mergeCell ref="B239:J244"/>
    <mergeCell ref="B254:J254"/>
    <mergeCell ref="R8:S8"/>
    <mergeCell ref="T8:U8"/>
    <mergeCell ref="R9:S9"/>
    <mergeCell ref="T9:U9"/>
    <mergeCell ref="R10:S10"/>
    <mergeCell ref="T10:U10"/>
    <mergeCell ref="E3:J3"/>
    <mergeCell ref="R5:U5"/>
    <mergeCell ref="R6:U6"/>
    <mergeCell ref="T7:U7"/>
    <mergeCell ref="R7:S7"/>
    <mergeCell ref="M6:P6"/>
    <mergeCell ref="B5:K5"/>
    <mergeCell ref="M5:P5"/>
    <mergeCell ref="B4:E4"/>
    <mergeCell ref="G4:K4"/>
  </mergeCells>
  <conditionalFormatting sqref="O8:O10">
    <cfRule type="containsText" dxfId="134" priority="371" operator="containsText" text="n">
      <formula>NOT(ISERROR(SEARCH("n",O8)))</formula>
    </cfRule>
    <cfRule type="containsText" dxfId="133" priority="372" operator="containsText" text="s">
      <formula>NOT(ISERROR(SEARCH("s",O8)))</formula>
    </cfRule>
  </conditionalFormatting>
  <conditionalFormatting sqref="K15">
    <cfRule type="cellIs" dxfId="132" priority="217" operator="lessThan">
      <formula>100</formula>
    </cfRule>
    <cfRule type="cellIs" dxfId="131" priority="218" operator="greaterThan">
      <formula>500</formula>
    </cfRule>
    <cfRule type="cellIs" dxfId="130" priority="219" operator="between">
      <formula>100</formula>
      <formula>500</formula>
    </cfRule>
  </conditionalFormatting>
  <conditionalFormatting sqref="K31">
    <cfRule type="cellIs" dxfId="129" priority="67" operator="lessThan">
      <formula>100</formula>
    </cfRule>
    <cfRule type="cellIs" dxfId="128" priority="68" operator="greaterThan">
      <formula>500</formula>
    </cfRule>
    <cfRule type="cellIs" dxfId="127" priority="69" operator="between">
      <formula>100</formula>
      <formula>500</formula>
    </cfRule>
  </conditionalFormatting>
  <conditionalFormatting sqref="K47">
    <cfRule type="cellIs" dxfId="126" priority="64" operator="lessThan">
      <formula>100</formula>
    </cfRule>
    <cfRule type="cellIs" dxfId="125" priority="65" operator="greaterThan">
      <formula>500</formula>
    </cfRule>
    <cfRule type="cellIs" dxfId="124" priority="66" operator="between">
      <formula>100</formula>
      <formula>500</formula>
    </cfRule>
  </conditionalFormatting>
  <conditionalFormatting sqref="K63">
    <cfRule type="cellIs" dxfId="123" priority="61" operator="lessThan">
      <formula>100</formula>
    </cfRule>
    <cfRule type="cellIs" dxfId="122" priority="62" operator="greaterThan">
      <formula>500</formula>
    </cfRule>
    <cfRule type="cellIs" dxfId="121" priority="63" operator="between">
      <formula>100</formula>
      <formula>500</formula>
    </cfRule>
  </conditionalFormatting>
  <conditionalFormatting sqref="K79">
    <cfRule type="cellIs" dxfId="120" priority="58" operator="lessThan">
      <formula>100</formula>
    </cfRule>
    <cfRule type="cellIs" dxfId="119" priority="59" operator="greaterThan">
      <formula>500</formula>
    </cfRule>
    <cfRule type="cellIs" dxfId="118" priority="60" operator="between">
      <formula>100</formula>
      <formula>500</formula>
    </cfRule>
  </conditionalFormatting>
  <conditionalFormatting sqref="K95">
    <cfRule type="cellIs" dxfId="117" priority="55" operator="lessThan">
      <formula>100</formula>
    </cfRule>
    <cfRule type="cellIs" dxfId="116" priority="56" operator="greaterThan">
      <formula>500</formula>
    </cfRule>
    <cfRule type="cellIs" dxfId="115" priority="57" operator="between">
      <formula>100</formula>
      <formula>500</formula>
    </cfRule>
  </conditionalFormatting>
  <conditionalFormatting sqref="K111">
    <cfRule type="cellIs" dxfId="114" priority="52" operator="lessThan">
      <formula>100</formula>
    </cfRule>
    <cfRule type="cellIs" dxfId="113" priority="53" operator="greaterThan">
      <formula>500</formula>
    </cfRule>
    <cfRule type="cellIs" dxfId="112" priority="54" operator="between">
      <formula>100</formula>
      <formula>500</formula>
    </cfRule>
  </conditionalFormatting>
  <conditionalFormatting sqref="K127">
    <cfRule type="cellIs" dxfId="111" priority="49" operator="lessThan">
      <formula>100</formula>
    </cfRule>
    <cfRule type="cellIs" dxfId="110" priority="50" operator="greaterThan">
      <formula>500</formula>
    </cfRule>
    <cfRule type="cellIs" dxfId="109" priority="51" operator="between">
      <formula>100</formula>
      <formula>500</formula>
    </cfRule>
  </conditionalFormatting>
  <conditionalFormatting sqref="K143">
    <cfRule type="cellIs" dxfId="108" priority="46" operator="lessThan">
      <formula>100</formula>
    </cfRule>
    <cfRule type="cellIs" dxfId="107" priority="47" operator="greaterThan">
      <formula>500</formula>
    </cfRule>
    <cfRule type="cellIs" dxfId="106" priority="48" operator="between">
      <formula>100</formula>
      <formula>500</formula>
    </cfRule>
  </conditionalFormatting>
  <conditionalFormatting sqref="K159">
    <cfRule type="cellIs" dxfId="105" priority="43" operator="lessThan">
      <formula>100</formula>
    </cfRule>
    <cfRule type="cellIs" dxfId="104" priority="44" operator="greaterThan">
      <formula>500</formula>
    </cfRule>
    <cfRule type="cellIs" dxfId="103" priority="45" operator="between">
      <formula>100</formula>
      <formula>500</formula>
    </cfRule>
  </conditionalFormatting>
  <conditionalFormatting sqref="K175">
    <cfRule type="cellIs" dxfId="102" priority="40" operator="lessThan">
      <formula>100</formula>
    </cfRule>
    <cfRule type="cellIs" dxfId="101" priority="41" operator="greaterThan">
      <formula>500</formula>
    </cfRule>
    <cfRule type="cellIs" dxfId="100" priority="42" operator="between">
      <formula>100</formula>
      <formula>500</formula>
    </cfRule>
  </conditionalFormatting>
  <conditionalFormatting sqref="K191">
    <cfRule type="cellIs" dxfId="99" priority="37" operator="lessThan">
      <formula>100</formula>
    </cfRule>
    <cfRule type="cellIs" dxfId="98" priority="38" operator="greaterThan">
      <formula>500</formula>
    </cfRule>
    <cfRule type="cellIs" dxfId="97" priority="39" operator="between">
      <formula>100</formula>
      <formula>500</formula>
    </cfRule>
  </conditionalFormatting>
  <conditionalFormatting sqref="K207">
    <cfRule type="cellIs" dxfId="96" priority="34" operator="lessThan">
      <formula>100</formula>
    </cfRule>
    <cfRule type="cellIs" dxfId="95" priority="35" operator="greaterThan">
      <formula>500</formula>
    </cfRule>
    <cfRule type="cellIs" dxfId="94" priority="36" operator="between">
      <formula>100</formula>
      <formula>500</formula>
    </cfRule>
  </conditionalFormatting>
  <conditionalFormatting sqref="K223">
    <cfRule type="cellIs" dxfId="93" priority="31" operator="lessThan">
      <formula>100</formula>
    </cfRule>
    <cfRule type="cellIs" dxfId="92" priority="32" operator="greaterThan">
      <formula>500</formula>
    </cfRule>
    <cfRule type="cellIs" dxfId="91" priority="33" operator="between">
      <formula>100</formula>
      <formula>500</formula>
    </cfRule>
  </conditionalFormatting>
  <conditionalFormatting sqref="K239">
    <cfRule type="cellIs" dxfId="90" priority="28" operator="lessThan">
      <formula>100</formula>
    </cfRule>
    <cfRule type="cellIs" dxfId="89" priority="29" operator="greaterThan">
      <formula>500</formula>
    </cfRule>
    <cfRule type="cellIs" dxfId="88" priority="30" operator="between">
      <formula>100</formula>
      <formula>500</formula>
    </cfRule>
  </conditionalFormatting>
  <conditionalFormatting sqref="K255">
    <cfRule type="cellIs" dxfId="87" priority="25" operator="lessThan">
      <formula>100</formula>
    </cfRule>
    <cfRule type="cellIs" dxfId="86" priority="26" operator="greaterThan">
      <formula>500</formula>
    </cfRule>
    <cfRule type="cellIs" dxfId="85" priority="27" operator="between">
      <formula>100</formula>
      <formula>500</formula>
    </cfRule>
  </conditionalFormatting>
  <conditionalFormatting sqref="K271">
    <cfRule type="cellIs" dxfId="84" priority="22" operator="lessThan">
      <formula>100</formula>
    </cfRule>
    <cfRule type="cellIs" dxfId="83" priority="23" operator="greaterThan">
      <formula>500</formula>
    </cfRule>
    <cfRule type="cellIs" dxfId="82" priority="24" operator="between">
      <formula>100</formula>
      <formula>500</formula>
    </cfRule>
  </conditionalFormatting>
  <conditionalFormatting sqref="K287">
    <cfRule type="cellIs" dxfId="81" priority="19" operator="lessThan">
      <formula>100</formula>
    </cfRule>
    <cfRule type="cellIs" dxfId="80" priority="20" operator="greaterThan">
      <formula>500</formula>
    </cfRule>
    <cfRule type="cellIs" dxfId="79" priority="21" operator="between">
      <formula>100</formula>
      <formula>500</formula>
    </cfRule>
  </conditionalFormatting>
  <conditionalFormatting sqref="K303">
    <cfRule type="cellIs" dxfId="78" priority="16" operator="lessThan">
      <formula>100</formula>
    </cfRule>
    <cfRule type="cellIs" dxfId="77" priority="17" operator="greaterThan">
      <formula>500</formula>
    </cfRule>
    <cfRule type="cellIs" dxfId="76" priority="18" operator="between">
      <formula>100</formula>
      <formula>500</formula>
    </cfRule>
  </conditionalFormatting>
  <conditionalFormatting sqref="K319">
    <cfRule type="cellIs" dxfId="75" priority="13" operator="lessThan">
      <formula>100</formula>
    </cfRule>
    <cfRule type="cellIs" dxfId="74" priority="14" operator="greaterThan">
      <formula>500</formula>
    </cfRule>
    <cfRule type="cellIs" dxfId="73" priority="15" operator="between">
      <formula>100</formula>
      <formula>500</formula>
    </cfRule>
  </conditionalFormatting>
  <conditionalFormatting sqref="K335">
    <cfRule type="cellIs" dxfId="72" priority="10" operator="lessThan">
      <formula>100</formula>
    </cfRule>
    <cfRule type="cellIs" dxfId="71" priority="11" operator="greaterThan">
      <formula>500</formula>
    </cfRule>
    <cfRule type="cellIs" dxfId="70" priority="12" operator="between">
      <formula>100</formula>
      <formula>500</formula>
    </cfRule>
  </conditionalFormatting>
  <conditionalFormatting sqref="K351">
    <cfRule type="cellIs" dxfId="69" priority="7" operator="lessThan">
      <formula>100</formula>
    </cfRule>
    <cfRule type="cellIs" dxfId="68" priority="8" operator="greaterThan">
      <formula>500</formula>
    </cfRule>
    <cfRule type="cellIs" dxfId="67" priority="9" operator="between">
      <formula>100</formula>
      <formula>500</formula>
    </cfRule>
  </conditionalFormatting>
  <conditionalFormatting sqref="K367">
    <cfRule type="cellIs" dxfId="66" priority="4" operator="lessThan">
      <formula>100</formula>
    </cfRule>
    <cfRule type="cellIs" dxfId="65" priority="5" operator="greaterThan">
      <formula>500</formula>
    </cfRule>
    <cfRule type="cellIs" dxfId="64" priority="6" operator="between">
      <formula>100</formula>
      <formula>500</formula>
    </cfRule>
  </conditionalFormatting>
  <conditionalFormatting sqref="K383">
    <cfRule type="cellIs" dxfId="63" priority="1" operator="lessThan">
      <formula>100</formula>
    </cfRule>
    <cfRule type="cellIs" dxfId="62" priority="2" operator="greaterThan">
      <formula>500</formula>
    </cfRule>
    <cfRule type="cellIs" dxfId="61" priority="3" operator="between">
      <formula>100</formula>
      <formula>500</formula>
    </cfRule>
  </conditionalFormatting>
  <dataValidations count="5">
    <dataValidation type="list" allowBlank="1" showInputMessage="1" showErrorMessage="1" promptTitle="What is methodology?" prompt="Pick your project methodology: _x000a_Traditional (Waterfall) - Plan or predictive based, meaning you used a planned budget, schedule, or scope_x000a_Agile - Change based, you may not know the end state up front_x000a_Hybrid - A mix of both" sqref="I377 I329 I345 I361 I41 I25 I57 I73 I89 I105 I121 I137 I153 I169 I185 I201 I217 I233 I249 I265 I281 I297 I313 I9" xr:uid="{806FEC67-1059-4222-AFD4-9E2A0A9E2C3E}">
      <formula1>"Traditional (Waterfall), Agile, Hybrid"</formula1>
    </dataValidation>
    <dataValidation type="list" allowBlank="1" showInputMessage="1" showErrorMessage="1" sqref="G377 G329 G345 G361 G41 G25 G57 G73 G89 G105 G121 G137 G153 G169 G185 G201 G217 G233 G249 G265 G281 G297 G313 G9" xr:uid="{15F8BFAD-8729-46B4-BBD2-C124087ECA8A}">
      <formula1>"Customer Service, Finance, Human Resources, IT or IS, Marketing, Operations, PM Dept/PMI, Research/R&amp;D, Sales, Training &amp; Education, N/A, Other"</formula1>
    </dataValidation>
    <dataValidation type="list" allowBlank="1" showInputMessage="1" showErrorMessage="1" sqref="H377 H329 H345 H361 H41 H25 H57 H73 H89 H105 H121 H137 H153 H169 H185 H201 H217 H233 H249 H265 H281 H297 H313 H9" xr:uid="{C09DCE02-ED33-49D4-A72A-69B775F874C3}">
      <formula1>"Aerospace, Armed Forces, Automotive, Construction, Consulting, Energy, Financial, Services, Food and Beverage, Government, Healthcare, Information Technology, Legal, Manufacturing, Mining, Pharmaceutical, Telecom, Training/Education, None, N/A, Other"</formula1>
    </dataValidation>
    <dataValidation type="list" allowBlank="1" showInputMessage="1" showErrorMessage="1" sqref="J377 J329 J345 J361 J41 J25 J57 J73 J89 J105 J121 J137 J153 J169 J185 J201 J217 J233 J249 J265 J281 J297 J313 J9" xr:uid="{73193950-224A-47F7-BBB8-E3C0C6F68546}">
      <formula1>"1 to 4, 5 to 9, 10 to 14, 15 to 19, 20 or More, Classified"</formula1>
    </dataValidation>
    <dataValidation type="list" allowBlank="1" showInputMessage="1" showErrorMessage="1" sqref="K377 K329 K345 K361 K41 K25 K57 K73 K89 K105 K121 K137 K153 K169 K185 K201 K217 K233 K249 K265 K281 K297 K313 K9" xr:uid="{CD6B9198-7026-4EFF-99C7-C4BE757B79AA}">
      <formula1>"Up to $1M, $1M-$5M, $5M-$10M, $10-$25M, $25M or More, Classified"</formula1>
    </dataValidation>
  </dataValidations>
  <hyperlinks>
    <hyperlink ref="B4:E4" r:id="rId1" display="Click Here: Application Translator How To" xr:uid="{4071D8FB-9A54-4152-B918-ED4ABC469993}"/>
    <hyperlink ref="G4:J4" r:id="rId2" display="Video Overview" xr:uid="{57D3CF7A-D9BA-4DE7-A5D4-48F4822C4B79}"/>
    <hyperlink ref="M11:U11" r:id="rId3" display="*Note: to reduce the month requirements, the degree must be GAC accredited click here" xr:uid="{1D0EB07B-8658-4A59-A2CF-D5521659CBB3}"/>
  </hyperlinks>
  <pageMargins left="0.7" right="0.7" top="0.75" bottom="0.75" header="0.3" footer="0.3"/>
  <pageSetup orientation="portrait" horizontalDpi="4294967293" verticalDpi="1200" r:id="rId4"/>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790677-A6AC-469D-94CB-1FBE354930D9}">
  <dimension ref="A1:E58"/>
  <sheetViews>
    <sheetView workbookViewId="0">
      <selection activeCell="C5" sqref="C5"/>
    </sheetView>
  </sheetViews>
  <sheetFormatPr defaultRowHeight="15" x14ac:dyDescent="0.25"/>
  <cols>
    <col min="1" max="1" width="59.140625" style="21" customWidth="1"/>
    <col min="2" max="2" width="71.42578125" style="21" customWidth="1"/>
    <col min="3" max="3" width="86.7109375" style="28" bestFit="1" customWidth="1"/>
    <col min="4" max="29" width="255.7109375" style="21" bestFit="1" customWidth="1"/>
    <col min="30" max="30" width="7.28515625" style="21" bestFit="1" customWidth="1"/>
    <col min="31" max="31" width="11.28515625" style="21" bestFit="1" customWidth="1"/>
    <col min="32" max="54" width="255.7109375" style="21" bestFit="1" customWidth="1"/>
    <col min="55" max="55" width="9.140625" style="21"/>
    <col min="56" max="56" width="12.140625" style="21" bestFit="1" customWidth="1"/>
    <col min="57" max="57" width="11.28515625" style="21" bestFit="1" customWidth="1"/>
    <col min="58" max="16384" width="9.140625" style="21"/>
  </cols>
  <sheetData>
    <row r="1" spans="1:5" ht="36.75" customHeight="1" x14ac:dyDescent="0.25"/>
    <row r="2" spans="1:5" ht="67.5" customHeight="1" x14ac:dyDescent="0.25">
      <c r="B2" s="87" t="s">
        <v>393</v>
      </c>
      <c r="C2" s="87"/>
    </row>
    <row r="3" spans="1:5" x14ac:dyDescent="0.25">
      <c r="A3" s="89" t="s">
        <v>452</v>
      </c>
      <c r="C3" s="28" t="s">
        <v>451</v>
      </c>
    </row>
    <row r="4" spans="1:5" x14ac:dyDescent="0.25">
      <c r="A4" s="90"/>
      <c r="C4" s="50" t="s">
        <v>424</v>
      </c>
    </row>
    <row r="5" spans="1:5" ht="135" x14ac:dyDescent="0.25">
      <c r="A5" s="88" t="s">
        <v>394</v>
      </c>
      <c r="C5" s="50" t="s">
        <v>425</v>
      </c>
      <c r="E5" s="28"/>
    </row>
    <row r="6" spans="1:5" x14ac:dyDescent="0.25">
      <c r="A6" s="88"/>
      <c r="C6" s="50" t="s">
        <v>398</v>
      </c>
    </row>
    <row r="7" spans="1:5" ht="120" x14ac:dyDescent="0.25">
      <c r="A7" s="88"/>
      <c r="C7" s="50" t="s">
        <v>399</v>
      </c>
    </row>
    <row r="8" spans="1:5" x14ac:dyDescent="0.25">
      <c r="A8" s="88"/>
      <c r="C8" s="50" t="s">
        <v>402</v>
      </c>
    </row>
    <row r="9" spans="1:5" ht="120" x14ac:dyDescent="0.25">
      <c r="A9" s="88"/>
      <c r="C9" s="50" t="s">
        <v>403</v>
      </c>
    </row>
    <row r="10" spans="1:5" x14ac:dyDescent="0.25">
      <c r="A10" s="88"/>
      <c r="C10" s="50" t="s">
        <v>414</v>
      </c>
    </row>
    <row r="11" spans="1:5" ht="135" x14ac:dyDescent="0.25">
      <c r="A11" s="88"/>
      <c r="C11" s="50" t="s">
        <v>415</v>
      </c>
    </row>
    <row r="12" spans="1:5" x14ac:dyDescent="0.25">
      <c r="A12" s="88"/>
      <c r="C12" s="50" t="s">
        <v>426</v>
      </c>
    </row>
    <row r="13" spans="1:5" ht="135" x14ac:dyDescent="0.25">
      <c r="C13" s="50" t="s">
        <v>427</v>
      </c>
    </row>
    <row r="14" spans="1:5" x14ac:dyDescent="0.25">
      <c r="C14" s="50" t="s">
        <v>434</v>
      </c>
    </row>
    <row r="15" spans="1:5" ht="135" x14ac:dyDescent="0.25">
      <c r="C15" s="50" t="s">
        <v>435</v>
      </c>
    </row>
    <row r="16" spans="1:5" x14ac:dyDescent="0.25">
      <c r="C16" s="50" t="s">
        <v>444</v>
      </c>
    </row>
    <row r="17" spans="3:3" ht="120" x14ac:dyDescent="0.25">
      <c r="C17" s="50" t="s">
        <v>445</v>
      </c>
    </row>
    <row r="18" spans="3:3" x14ac:dyDescent="0.25">
      <c r="C18" s="50" t="s">
        <v>430</v>
      </c>
    </row>
    <row r="19" spans="3:3" ht="150" x14ac:dyDescent="0.25">
      <c r="C19" s="50" t="s">
        <v>431</v>
      </c>
    </row>
    <row r="20" spans="3:3" x14ac:dyDescent="0.25">
      <c r="C20" s="50" t="s">
        <v>416</v>
      </c>
    </row>
    <row r="21" spans="3:3" ht="135" x14ac:dyDescent="0.25">
      <c r="C21" s="50" t="s">
        <v>417</v>
      </c>
    </row>
    <row r="22" spans="3:3" x14ac:dyDescent="0.25">
      <c r="C22" s="50" t="s">
        <v>422</v>
      </c>
    </row>
    <row r="23" spans="3:3" ht="135" x14ac:dyDescent="0.25">
      <c r="C23" s="50" t="s">
        <v>423</v>
      </c>
    </row>
    <row r="24" spans="3:3" x14ac:dyDescent="0.25">
      <c r="C24" s="50" t="s">
        <v>428</v>
      </c>
    </row>
    <row r="25" spans="3:3" ht="135" x14ac:dyDescent="0.25">
      <c r="C25" s="50" t="s">
        <v>429</v>
      </c>
    </row>
    <row r="26" spans="3:3" x14ac:dyDescent="0.25">
      <c r="C26" s="50" t="s">
        <v>438</v>
      </c>
    </row>
    <row r="27" spans="3:3" ht="150" x14ac:dyDescent="0.25">
      <c r="C27" s="50" t="s">
        <v>439</v>
      </c>
    </row>
    <row r="28" spans="3:3" x14ac:dyDescent="0.25">
      <c r="C28" s="50" t="s">
        <v>410</v>
      </c>
    </row>
    <row r="29" spans="3:3" ht="135" x14ac:dyDescent="0.25">
      <c r="C29" s="50" t="s">
        <v>411</v>
      </c>
    </row>
    <row r="30" spans="3:3" x14ac:dyDescent="0.25">
      <c r="C30" s="50" t="s">
        <v>442</v>
      </c>
    </row>
    <row r="31" spans="3:3" ht="135" x14ac:dyDescent="0.25">
      <c r="C31" s="50" t="s">
        <v>443</v>
      </c>
    </row>
    <row r="32" spans="3:3" x14ac:dyDescent="0.25">
      <c r="C32" s="50" t="s">
        <v>432</v>
      </c>
    </row>
    <row r="33" spans="3:3" ht="135" x14ac:dyDescent="0.25">
      <c r="C33" s="50" t="s">
        <v>433</v>
      </c>
    </row>
    <row r="34" spans="3:3" x14ac:dyDescent="0.25">
      <c r="C34" s="50" t="s">
        <v>420</v>
      </c>
    </row>
    <row r="35" spans="3:3" ht="135" x14ac:dyDescent="0.25">
      <c r="C35" s="50" t="s">
        <v>421</v>
      </c>
    </row>
    <row r="36" spans="3:3" x14ac:dyDescent="0.25">
      <c r="C36" s="50" t="s">
        <v>400</v>
      </c>
    </row>
    <row r="37" spans="3:3" ht="120" x14ac:dyDescent="0.25">
      <c r="C37" s="50" t="s">
        <v>401</v>
      </c>
    </row>
    <row r="38" spans="3:3" x14ac:dyDescent="0.25">
      <c r="C38" s="50" t="s">
        <v>418</v>
      </c>
    </row>
    <row r="39" spans="3:3" ht="150" x14ac:dyDescent="0.25">
      <c r="C39" s="50" t="s">
        <v>419</v>
      </c>
    </row>
    <row r="40" spans="3:3" x14ac:dyDescent="0.25">
      <c r="C40" s="50" t="s">
        <v>412</v>
      </c>
    </row>
    <row r="41" spans="3:3" ht="135" x14ac:dyDescent="0.25">
      <c r="C41" s="50" t="s">
        <v>413</v>
      </c>
    </row>
    <row r="42" spans="3:3" x14ac:dyDescent="0.25">
      <c r="C42" s="50" t="s">
        <v>406</v>
      </c>
    </row>
    <row r="43" spans="3:3" ht="135" x14ac:dyDescent="0.25">
      <c r="C43" s="50" t="s">
        <v>407</v>
      </c>
    </row>
    <row r="44" spans="3:3" x14ac:dyDescent="0.25">
      <c r="C44" s="50" t="s">
        <v>446</v>
      </c>
    </row>
    <row r="45" spans="3:3" ht="135" x14ac:dyDescent="0.25">
      <c r="C45" s="50" t="s">
        <v>447</v>
      </c>
    </row>
    <row r="46" spans="3:3" x14ac:dyDescent="0.25">
      <c r="C46" s="50" t="s">
        <v>436</v>
      </c>
    </row>
    <row r="47" spans="3:3" ht="135" x14ac:dyDescent="0.25">
      <c r="C47" s="50" t="s">
        <v>437</v>
      </c>
    </row>
    <row r="48" spans="3:3" x14ac:dyDescent="0.25">
      <c r="C48" s="50" t="s">
        <v>448</v>
      </c>
    </row>
    <row r="49" spans="3:3" ht="135" x14ac:dyDescent="0.25">
      <c r="C49" s="50" t="s">
        <v>449</v>
      </c>
    </row>
    <row r="50" spans="3:3" x14ac:dyDescent="0.25">
      <c r="C50" s="50" t="s">
        <v>440</v>
      </c>
    </row>
    <row r="51" spans="3:3" ht="135" x14ac:dyDescent="0.25">
      <c r="C51" s="50" t="s">
        <v>441</v>
      </c>
    </row>
    <row r="52" spans="3:3" x14ac:dyDescent="0.25">
      <c r="C52" s="50" t="s">
        <v>408</v>
      </c>
    </row>
    <row r="53" spans="3:3" ht="120" x14ac:dyDescent="0.25">
      <c r="C53" s="50" t="s">
        <v>409</v>
      </c>
    </row>
    <row r="54" spans="3:3" x14ac:dyDescent="0.25">
      <c r="C54" s="50" t="s">
        <v>455</v>
      </c>
    </row>
    <row r="55" spans="3:3" ht="135" x14ac:dyDescent="0.25">
      <c r="C55" s="50" t="s">
        <v>405</v>
      </c>
    </row>
    <row r="56" spans="3:3" x14ac:dyDescent="0.25">
      <c r="C56" s="50" t="s">
        <v>450</v>
      </c>
    </row>
    <row r="57" spans="3:3" x14ac:dyDescent="0.25">
      <c r="C57" s="50" t="s">
        <v>450</v>
      </c>
    </row>
    <row r="58" spans="3:3" x14ac:dyDescent="0.25">
      <c r="C58" s="21"/>
    </row>
  </sheetData>
  <mergeCells count="3">
    <mergeCell ref="B2:C2"/>
    <mergeCell ref="A5:A12"/>
    <mergeCell ref="A3:A4"/>
  </mergeCells>
  <pageMargins left="0.7" right="0.7" top="0.75" bottom="0.75" header="0.3" footer="0.3"/>
  <drawing r:id="rId2"/>
  <extLst>
    <ext xmlns:x14="http://schemas.microsoft.com/office/spreadsheetml/2009/9/main" uri="{A8765BA9-456A-4dab-B4F3-ACF838C121DE}">
      <x14:slicerList>
        <x14:slicer r:id="rId3"/>
      </x14:slicerList>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A6C851-F154-45BA-A364-4739DBE3E383}">
  <dimension ref="A1:E27"/>
  <sheetViews>
    <sheetView zoomScale="90" zoomScaleNormal="90" workbookViewId="0">
      <pane ySplit="1" topLeftCell="A2" activePane="bottomLeft" state="frozen"/>
      <selection activeCell="C1" sqref="C1"/>
      <selection pane="bottomLeft" activeCell="E1" sqref="E1"/>
    </sheetView>
  </sheetViews>
  <sheetFormatPr defaultRowHeight="18.75" x14ac:dyDescent="0.3"/>
  <cols>
    <col min="1" max="1" width="24.28515625" style="46" bestFit="1" customWidth="1"/>
    <col min="2" max="2" width="85.85546875" style="46" bestFit="1" customWidth="1"/>
    <col min="3" max="3" width="14" style="46" bestFit="1" customWidth="1"/>
    <col min="4" max="4" width="44.140625" style="46" customWidth="1"/>
    <col min="5" max="5" width="255.7109375" style="46" bestFit="1" customWidth="1"/>
    <col min="6" max="16384" width="9.140625" style="46"/>
  </cols>
  <sheetData>
    <row r="1" spans="1:5" x14ac:dyDescent="0.3">
      <c r="A1" s="45" t="s">
        <v>134</v>
      </c>
      <c r="B1" s="45" t="s">
        <v>154</v>
      </c>
      <c r="C1" s="45" t="s">
        <v>155</v>
      </c>
      <c r="D1" s="45" t="s">
        <v>396</v>
      </c>
      <c r="E1" s="45" t="s">
        <v>397</v>
      </c>
    </row>
    <row r="2" spans="1:5" x14ac:dyDescent="0.3">
      <c r="A2" s="46" t="s">
        <v>133</v>
      </c>
      <c r="B2" s="46" t="s">
        <v>158</v>
      </c>
      <c r="C2" s="46" t="s">
        <v>132</v>
      </c>
      <c r="D2" s="46" t="s">
        <v>398</v>
      </c>
      <c r="E2" s="47" t="s">
        <v>399</v>
      </c>
    </row>
    <row r="3" spans="1:5" x14ac:dyDescent="0.3">
      <c r="A3" s="46" t="s">
        <v>129</v>
      </c>
      <c r="B3" s="46" t="s">
        <v>135</v>
      </c>
      <c r="C3" s="46" t="s">
        <v>128</v>
      </c>
      <c r="D3" s="46" t="s">
        <v>400</v>
      </c>
      <c r="E3" s="48" t="s">
        <v>401</v>
      </c>
    </row>
    <row r="4" spans="1:5" x14ac:dyDescent="0.3">
      <c r="A4" s="46" t="s">
        <v>127</v>
      </c>
      <c r="B4" s="46" t="s">
        <v>167</v>
      </c>
      <c r="C4" s="46" t="s">
        <v>126</v>
      </c>
      <c r="D4" s="46" t="s">
        <v>402</v>
      </c>
      <c r="E4" s="48" t="s">
        <v>403</v>
      </c>
    </row>
    <row r="5" spans="1:5" x14ac:dyDescent="0.3">
      <c r="A5" s="46" t="s">
        <v>125</v>
      </c>
      <c r="B5" s="46" t="s">
        <v>170</v>
      </c>
      <c r="C5" s="46" t="s">
        <v>122</v>
      </c>
      <c r="D5" s="46" t="s">
        <v>404</v>
      </c>
      <c r="E5" s="49" t="s">
        <v>405</v>
      </c>
    </row>
    <row r="6" spans="1:5" x14ac:dyDescent="0.3">
      <c r="A6" s="46" t="s">
        <v>119</v>
      </c>
      <c r="B6" s="46" t="s">
        <v>136</v>
      </c>
      <c r="C6" s="46" t="s">
        <v>118</v>
      </c>
      <c r="D6" s="46" t="s">
        <v>406</v>
      </c>
      <c r="E6" s="49" t="s">
        <v>407</v>
      </c>
    </row>
    <row r="7" spans="1:5" x14ac:dyDescent="0.3">
      <c r="A7" s="46" t="s">
        <v>117</v>
      </c>
      <c r="B7" s="46" t="s">
        <v>137</v>
      </c>
      <c r="C7" s="46" t="s">
        <v>115</v>
      </c>
      <c r="D7" s="46" t="s">
        <v>408</v>
      </c>
      <c r="E7" s="49" t="s">
        <v>409</v>
      </c>
    </row>
    <row r="8" spans="1:5" x14ac:dyDescent="0.3">
      <c r="A8" s="46" t="s">
        <v>114</v>
      </c>
      <c r="B8" s="46" t="s">
        <v>138</v>
      </c>
      <c r="C8" s="46" t="s">
        <v>111</v>
      </c>
      <c r="D8" s="46" t="s">
        <v>410</v>
      </c>
      <c r="E8" s="49" t="s">
        <v>411</v>
      </c>
    </row>
    <row r="9" spans="1:5" x14ac:dyDescent="0.3">
      <c r="A9" s="46" t="s">
        <v>105</v>
      </c>
      <c r="B9" s="46" t="s">
        <v>203</v>
      </c>
      <c r="C9" s="46" t="s">
        <v>104</v>
      </c>
      <c r="D9" s="46" t="s">
        <v>412</v>
      </c>
      <c r="E9" s="49" t="s">
        <v>413</v>
      </c>
    </row>
    <row r="10" spans="1:5" x14ac:dyDescent="0.3">
      <c r="A10" s="46" t="s">
        <v>100</v>
      </c>
      <c r="B10" s="46" t="s">
        <v>212</v>
      </c>
      <c r="C10" s="46" t="s">
        <v>99</v>
      </c>
      <c r="D10" s="46" t="s">
        <v>414</v>
      </c>
      <c r="E10" s="49" t="s">
        <v>415</v>
      </c>
    </row>
    <row r="11" spans="1:5" x14ac:dyDescent="0.3">
      <c r="A11" s="46" t="s">
        <v>96</v>
      </c>
      <c r="B11" s="46" t="s">
        <v>219</v>
      </c>
      <c r="C11" s="46" t="s">
        <v>95</v>
      </c>
      <c r="D11" s="46" t="s">
        <v>416</v>
      </c>
      <c r="E11" s="49" t="s">
        <v>417</v>
      </c>
    </row>
    <row r="12" spans="1:5" x14ac:dyDescent="0.3">
      <c r="A12" s="46" t="s">
        <v>93</v>
      </c>
      <c r="B12" s="46" t="s">
        <v>139</v>
      </c>
      <c r="C12" s="46" t="s">
        <v>92</v>
      </c>
      <c r="D12" s="46" t="s">
        <v>418</v>
      </c>
      <c r="E12" s="49" t="s">
        <v>419</v>
      </c>
    </row>
    <row r="13" spans="1:5" x14ac:dyDescent="0.3">
      <c r="A13" s="46" t="s">
        <v>75</v>
      </c>
      <c r="B13" s="46" t="s">
        <v>140</v>
      </c>
      <c r="C13" s="46" t="s">
        <v>74</v>
      </c>
      <c r="D13" s="46" t="s">
        <v>420</v>
      </c>
      <c r="E13" s="49" t="s">
        <v>421</v>
      </c>
    </row>
    <row r="14" spans="1:5" x14ac:dyDescent="0.3">
      <c r="A14" s="46" t="s">
        <v>71</v>
      </c>
      <c r="B14" s="46" t="s">
        <v>264</v>
      </c>
      <c r="C14" s="46" t="s">
        <v>70</v>
      </c>
      <c r="D14" s="46" t="s">
        <v>422</v>
      </c>
      <c r="E14" s="49" t="s">
        <v>423</v>
      </c>
    </row>
    <row r="15" spans="1:5" x14ac:dyDescent="0.3">
      <c r="A15" s="46" t="s">
        <v>63</v>
      </c>
      <c r="B15" s="46" t="s">
        <v>141</v>
      </c>
      <c r="C15" s="46" t="s">
        <v>62</v>
      </c>
      <c r="D15" s="46" t="s">
        <v>424</v>
      </c>
      <c r="E15" s="49" t="s">
        <v>425</v>
      </c>
    </row>
    <row r="16" spans="1:5" x14ac:dyDescent="0.3">
      <c r="A16" s="46" t="s">
        <v>56</v>
      </c>
      <c r="B16" s="46" t="s">
        <v>142</v>
      </c>
      <c r="C16" s="46" t="s">
        <v>55</v>
      </c>
      <c r="D16" s="46" t="s">
        <v>426</v>
      </c>
      <c r="E16" s="49" t="s">
        <v>427</v>
      </c>
    </row>
    <row r="17" spans="1:5" x14ac:dyDescent="0.3">
      <c r="A17" s="46" t="s">
        <v>54</v>
      </c>
      <c r="B17" s="46" t="s">
        <v>143</v>
      </c>
      <c r="C17" s="46" t="s">
        <v>53</v>
      </c>
      <c r="D17" s="46" t="s">
        <v>428</v>
      </c>
      <c r="E17" s="49" t="s">
        <v>429</v>
      </c>
    </row>
    <row r="18" spans="1:5" x14ac:dyDescent="0.3">
      <c r="A18" s="46" t="s">
        <v>52</v>
      </c>
      <c r="B18" s="46" t="s">
        <v>295</v>
      </c>
      <c r="C18" s="46" t="s">
        <v>51</v>
      </c>
      <c r="D18" s="46" t="s">
        <v>430</v>
      </c>
      <c r="E18" s="49" t="s">
        <v>431</v>
      </c>
    </row>
    <row r="19" spans="1:5" x14ac:dyDescent="0.3">
      <c r="A19" s="46" t="s">
        <v>48</v>
      </c>
      <c r="B19" s="46" t="s">
        <v>144</v>
      </c>
      <c r="C19" s="46" t="s">
        <v>47</v>
      </c>
      <c r="D19" s="46" t="s">
        <v>432</v>
      </c>
      <c r="E19" s="49" t="s">
        <v>433</v>
      </c>
    </row>
    <row r="20" spans="1:5" x14ac:dyDescent="0.3">
      <c r="A20" s="46" t="s">
        <v>46</v>
      </c>
      <c r="B20" s="46" t="s">
        <v>145</v>
      </c>
      <c r="C20" s="46" t="s">
        <v>45</v>
      </c>
      <c r="D20" s="46" t="s">
        <v>434</v>
      </c>
      <c r="E20" s="49" t="s">
        <v>435</v>
      </c>
    </row>
    <row r="21" spans="1:5" x14ac:dyDescent="0.3">
      <c r="A21" s="46" t="s">
        <v>40</v>
      </c>
      <c r="B21" s="46" t="s">
        <v>313</v>
      </c>
      <c r="C21" s="46" t="s">
        <v>39</v>
      </c>
      <c r="D21" s="46" t="s">
        <v>436</v>
      </c>
      <c r="E21" s="49" t="s">
        <v>437</v>
      </c>
    </row>
    <row r="22" spans="1:5" x14ac:dyDescent="0.3">
      <c r="A22" s="46" t="s">
        <v>35</v>
      </c>
      <c r="B22" s="46" t="s">
        <v>146</v>
      </c>
      <c r="C22" s="46" t="s">
        <v>34</v>
      </c>
      <c r="D22" s="46" t="s">
        <v>438</v>
      </c>
      <c r="E22" s="49" t="s">
        <v>439</v>
      </c>
    </row>
    <row r="23" spans="1:5" x14ac:dyDescent="0.3">
      <c r="A23" s="46" t="s">
        <v>31</v>
      </c>
      <c r="B23" s="46" t="s">
        <v>147</v>
      </c>
      <c r="C23" s="46" t="s">
        <v>30</v>
      </c>
      <c r="D23" s="46" t="s">
        <v>440</v>
      </c>
      <c r="E23" s="49" t="s">
        <v>441</v>
      </c>
    </row>
    <row r="24" spans="1:5" x14ac:dyDescent="0.3">
      <c r="A24" s="46" t="s">
        <v>24</v>
      </c>
      <c r="B24" s="46" t="s">
        <v>340</v>
      </c>
      <c r="C24" s="46" t="s">
        <v>23</v>
      </c>
      <c r="D24" s="46" t="s">
        <v>442</v>
      </c>
      <c r="E24" s="49" t="s">
        <v>443</v>
      </c>
    </row>
    <row r="25" spans="1:5" x14ac:dyDescent="0.3">
      <c r="A25" s="46" t="s">
        <v>22</v>
      </c>
      <c r="B25" s="46" t="s">
        <v>148</v>
      </c>
      <c r="C25" s="46" t="s">
        <v>21</v>
      </c>
      <c r="D25" s="46" t="s">
        <v>444</v>
      </c>
      <c r="E25" s="49" t="s">
        <v>445</v>
      </c>
    </row>
    <row r="26" spans="1:5" x14ac:dyDescent="0.3">
      <c r="A26" s="46" t="s">
        <v>20</v>
      </c>
      <c r="B26" s="46" t="s">
        <v>345</v>
      </c>
      <c r="C26" s="46" t="s">
        <v>15</v>
      </c>
      <c r="D26" s="46" t="s">
        <v>446</v>
      </c>
      <c r="E26" s="49" t="s">
        <v>447</v>
      </c>
    </row>
    <row r="27" spans="1:5" x14ac:dyDescent="0.3">
      <c r="A27" s="46" t="s">
        <v>11</v>
      </c>
      <c r="B27" s="46" t="s">
        <v>149</v>
      </c>
      <c r="C27" s="46" t="s">
        <v>10</v>
      </c>
      <c r="D27" s="46" t="s">
        <v>448</v>
      </c>
      <c r="E27" s="49" t="s">
        <v>449</v>
      </c>
    </row>
  </sheetData>
  <autoFilter ref="A1:E27" xr:uid="{A00FE577-DF5B-4982-99B1-130CAB4B9611}">
    <sortState xmlns:xlrd2="http://schemas.microsoft.com/office/spreadsheetml/2017/richdata2" ref="A2:E27">
      <sortCondition ref="A1:A27"/>
    </sortState>
  </autoFilter>
  <pageMargins left="0.7" right="0.7" top="0.75" bottom="0.75" header="0.3" footer="0.3"/>
  <pageSetup orientation="portrait" horizontalDpi="4294967293"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8631CD-1F3E-4830-8CF5-40EB7BD68BB4}">
  <dimension ref="A1:E99"/>
  <sheetViews>
    <sheetView zoomScale="90" zoomScaleNormal="90" workbookViewId="0">
      <selection activeCell="E37" sqref="E37"/>
    </sheetView>
  </sheetViews>
  <sheetFormatPr defaultRowHeight="15" x14ac:dyDescent="0.25"/>
  <cols>
    <col min="1" max="1" width="24.28515625" bestFit="1" customWidth="1"/>
    <col min="2" max="2" width="85.85546875" bestFit="1" customWidth="1"/>
    <col min="3" max="3" width="14" bestFit="1" customWidth="1"/>
    <col min="4" max="4" width="174" bestFit="1" customWidth="1"/>
    <col min="5" max="5" width="255.7109375" bestFit="1" customWidth="1"/>
  </cols>
  <sheetData>
    <row r="1" spans="1:5" x14ac:dyDescent="0.25">
      <c r="A1" s="26" t="s">
        <v>134</v>
      </c>
      <c r="B1" s="26" t="s">
        <v>154</v>
      </c>
      <c r="C1" s="26" t="s">
        <v>155</v>
      </c>
      <c r="D1" s="26" t="s">
        <v>156</v>
      </c>
      <c r="E1" s="26" t="s">
        <v>157</v>
      </c>
    </row>
    <row r="2" spans="1:5" x14ac:dyDescent="0.25">
      <c r="A2" t="s">
        <v>133</v>
      </c>
      <c r="B2" t="s">
        <v>158</v>
      </c>
      <c r="C2" t="s">
        <v>132</v>
      </c>
      <c r="D2" t="s">
        <v>159</v>
      </c>
      <c r="E2" s="27" t="s">
        <v>160</v>
      </c>
    </row>
    <row r="3" spans="1:5" x14ac:dyDescent="0.25">
      <c r="A3" t="s">
        <v>133</v>
      </c>
      <c r="B3" t="s">
        <v>158</v>
      </c>
      <c r="C3" t="s">
        <v>131</v>
      </c>
      <c r="D3" t="s">
        <v>161</v>
      </c>
      <c r="E3" s="27" t="s">
        <v>162</v>
      </c>
    </row>
    <row r="4" spans="1:5" x14ac:dyDescent="0.25">
      <c r="A4" t="s">
        <v>133</v>
      </c>
      <c r="B4" t="s">
        <v>158</v>
      </c>
      <c r="C4" t="s">
        <v>130</v>
      </c>
      <c r="D4" t="s">
        <v>163</v>
      </c>
      <c r="E4" s="27" t="s">
        <v>164</v>
      </c>
    </row>
    <row r="5" spans="1:5" x14ac:dyDescent="0.25">
      <c r="A5" t="s">
        <v>129</v>
      </c>
      <c r="B5" t="s">
        <v>135</v>
      </c>
      <c r="C5" t="s">
        <v>128</v>
      </c>
      <c r="D5" t="s">
        <v>165</v>
      </c>
      <c r="E5" s="27" t="s">
        <v>166</v>
      </c>
    </row>
    <row r="6" spans="1:5" x14ac:dyDescent="0.25">
      <c r="A6" t="s">
        <v>127</v>
      </c>
      <c r="B6" t="s">
        <v>167</v>
      </c>
      <c r="C6" t="s">
        <v>126</v>
      </c>
      <c r="D6" t="s">
        <v>168</v>
      </c>
      <c r="E6" s="27" t="s">
        <v>169</v>
      </c>
    </row>
    <row r="7" spans="1:5" x14ac:dyDescent="0.25">
      <c r="A7" t="s">
        <v>125</v>
      </c>
      <c r="B7" t="s">
        <v>170</v>
      </c>
      <c r="C7" t="s">
        <v>123</v>
      </c>
      <c r="D7" t="s">
        <v>171</v>
      </c>
      <c r="E7" s="27" t="s">
        <v>172</v>
      </c>
    </row>
    <row r="8" spans="1:5" x14ac:dyDescent="0.25">
      <c r="A8" t="s">
        <v>125</v>
      </c>
      <c r="B8" t="s">
        <v>170</v>
      </c>
      <c r="C8" t="s">
        <v>122</v>
      </c>
      <c r="D8" t="s">
        <v>173</v>
      </c>
      <c r="E8" s="27" t="s">
        <v>174</v>
      </c>
    </row>
    <row r="9" spans="1:5" x14ac:dyDescent="0.25">
      <c r="A9" t="s">
        <v>125</v>
      </c>
      <c r="B9" t="s">
        <v>170</v>
      </c>
      <c r="C9" t="s">
        <v>121</v>
      </c>
      <c r="D9" t="s">
        <v>175</v>
      </c>
      <c r="E9" s="27" t="s">
        <v>176</v>
      </c>
    </row>
    <row r="10" spans="1:5" x14ac:dyDescent="0.25">
      <c r="A10" t="s">
        <v>125</v>
      </c>
      <c r="B10" t="s">
        <v>170</v>
      </c>
      <c r="C10" t="s">
        <v>120</v>
      </c>
      <c r="D10" t="s">
        <v>177</v>
      </c>
      <c r="E10" s="27" t="s">
        <v>178</v>
      </c>
    </row>
    <row r="11" spans="1:5" x14ac:dyDescent="0.25">
      <c r="A11" t="s">
        <v>125</v>
      </c>
      <c r="B11" t="s">
        <v>170</v>
      </c>
      <c r="C11" t="s">
        <v>124</v>
      </c>
      <c r="D11" t="s">
        <v>179</v>
      </c>
      <c r="E11" s="27" t="s">
        <v>180</v>
      </c>
    </row>
    <row r="12" spans="1:5" x14ac:dyDescent="0.25">
      <c r="A12" t="s">
        <v>119</v>
      </c>
      <c r="B12" t="s">
        <v>136</v>
      </c>
      <c r="C12" t="s">
        <v>118</v>
      </c>
      <c r="D12" t="s">
        <v>181</v>
      </c>
      <c r="E12" s="27" t="s">
        <v>182</v>
      </c>
    </row>
    <row r="13" spans="1:5" x14ac:dyDescent="0.25">
      <c r="A13" t="s">
        <v>117</v>
      </c>
      <c r="B13" t="s">
        <v>137</v>
      </c>
      <c r="C13" t="s">
        <v>116</v>
      </c>
      <c r="D13" t="s">
        <v>183</v>
      </c>
      <c r="E13" s="27" t="s">
        <v>184</v>
      </c>
    </row>
    <row r="14" spans="1:5" x14ac:dyDescent="0.25">
      <c r="A14" t="s">
        <v>117</v>
      </c>
      <c r="B14" t="s">
        <v>137</v>
      </c>
      <c r="C14" t="s">
        <v>115</v>
      </c>
      <c r="D14" t="s">
        <v>185</v>
      </c>
      <c r="E14" s="27" t="s">
        <v>186</v>
      </c>
    </row>
    <row r="15" spans="1:5" x14ac:dyDescent="0.25">
      <c r="A15" t="s">
        <v>114</v>
      </c>
      <c r="B15" t="s">
        <v>138</v>
      </c>
      <c r="C15" t="s">
        <v>113</v>
      </c>
      <c r="D15" t="s">
        <v>187</v>
      </c>
      <c r="E15" s="27" t="s">
        <v>188</v>
      </c>
    </row>
    <row r="16" spans="1:5" x14ac:dyDescent="0.25">
      <c r="A16" t="s">
        <v>114</v>
      </c>
      <c r="B16" t="s">
        <v>138</v>
      </c>
      <c r="C16" t="s">
        <v>112</v>
      </c>
      <c r="D16" t="s">
        <v>189</v>
      </c>
      <c r="E16" s="27" t="s">
        <v>190</v>
      </c>
    </row>
    <row r="17" spans="1:5" x14ac:dyDescent="0.25">
      <c r="A17" t="s">
        <v>114</v>
      </c>
      <c r="B17" t="s">
        <v>138</v>
      </c>
      <c r="C17" t="s">
        <v>111</v>
      </c>
      <c r="D17" t="s">
        <v>191</v>
      </c>
      <c r="E17" s="27" t="s">
        <v>192</v>
      </c>
    </row>
    <row r="18" spans="1:5" x14ac:dyDescent="0.25">
      <c r="A18" t="s">
        <v>114</v>
      </c>
      <c r="B18" t="s">
        <v>138</v>
      </c>
      <c r="C18" t="s">
        <v>110</v>
      </c>
      <c r="D18" t="s">
        <v>193</v>
      </c>
      <c r="E18" s="27" t="s">
        <v>194</v>
      </c>
    </row>
    <row r="19" spans="1:5" x14ac:dyDescent="0.25">
      <c r="A19" t="s">
        <v>114</v>
      </c>
      <c r="B19" t="s">
        <v>138</v>
      </c>
      <c r="C19" t="s">
        <v>109</v>
      </c>
      <c r="D19" t="s">
        <v>195</v>
      </c>
      <c r="E19" s="27" t="s">
        <v>196</v>
      </c>
    </row>
    <row r="20" spans="1:5" x14ac:dyDescent="0.25">
      <c r="A20" t="s">
        <v>114</v>
      </c>
      <c r="B20" t="s">
        <v>138</v>
      </c>
      <c r="C20" t="s">
        <v>108</v>
      </c>
      <c r="D20" t="s">
        <v>197</v>
      </c>
      <c r="E20" s="27" t="s">
        <v>198</v>
      </c>
    </row>
    <row r="21" spans="1:5" x14ac:dyDescent="0.25">
      <c r="A21" t="s">
        <v>114</v>
      </c>
      <c r="B21" t="s">
        <v>138</v>
      </c>
      <c r="C21" t="s">
        <v>107</v>
      </c>
      <c r="D21" t="s">
        <v>199</v>
      </c>
      <c r="E21" s="27" t="s">
        <v>200</v>
      </c>
    </row>
    <row r="22" spans="1:5" x14ac:dyDescent="0.25">
      <c r="A22" t="s">
        <v>114</v>
      </c>
      <c r="B22" t="s">
        <v>138</v>
      </c>
      <c r="C22" t="s">
        <v>106</v>
      </c>
      <c r="D22" t="s">
        <v>201</v>
      </c>
      <c r="E22" s="27" t="s">
        <v>202</v>
      </c>
    </row>
    <row r="23" spans="1:5" x14ac:dyDescent="0.25">
      <c r="A23" t="s">
        <v>105</v>
      </c>
      <c r="B23" t="s">
        <v>203</v>
      </c>
      <c r="C23" t="s">
        <v>104</v>
      </c>
      <c r="D23" t="s">
        <v>204</v>
      </c>
      <c r="E23" s="27" t="s">
        <v>205</v>
      </c>
    </row>
    <row r="24" spans="1:5" x14ac:dyDescent="0.25">
      <c r="A24" t="s">
        <v>105</v>
      </c>
      <c r="B24" t="s">
        <v>203</v>
      </c>
      <c r="C24" t="s">
        <v>103</v>
      </c>
      <c r="D24" t="s">
        <v>206</v>
      </c>
      <c r="E24" s="27" t="s">
        <v>207</v>
      </c>
    </row>
    <row r="25" spans="1:5" x14ac:dyDescent="0.25">
      <c r="A25" t="s">
        <v>105</v>
      </c>
      <c r="B25" t="s">
        <v>203</v>
      </c>
      <c r="C25" t="s">
        <v>102</v>
      </c>
      <c r="D25" t="s">
        <v>208</v>
      </c>
      <c r="E25" s="27" t="s">
        <v>209</v>
      </c>
    </row>
    <row r="26" spans="1:5" x14ac:dyDescent="0.25">
      <c r="A26" t="s">
        <v>105</v>
      </c>
      <c r="B26" t="s">
        <v>203</v>
      </c>
      <c r="C26" t="s">
        <v>101</v>
      </c>
      <c r="D26" t="s">
        <v>210</v>
      </c>
      <c r="E26" s="27" t="s">
        <v>211</v>
      </c>
    </row>
    <row r="27" spans="1:5" x14ac:dyDescent="0.25">
      <c r="A27" t="s">
        <v>100</v>
      </c>
      <c r="B27" t="s">
        <v>212</v>
      </c>
      <c r="C27" t="s">
        <v>99</v>
      </c>
      <c r="D27" t="s">
        <v>213</v>
      </c>
      <c r="E27" s="27" t="s">
        <v>214</v>
      </c>
    </row>
    <row r="28" spans="1:5" x14ac:dyDescent="0.25">
      <c r="A28" t="s">
        <v>100</v>
      </c>
      <c r="B28" t="s">
        <v>212</v>
      </c>
      <c r="C28" t="s">
        <v>98</v>
      </c>
      <c r="D28" t="s">
        <v>215</v>
      </c>
      <c r="E28" s="27" t="s">
        <v>216</v>
      </c>
    </row>
    <row r="29" spans="1:5" x14ac:dyDescent="0.25">
      <c r="A29" t="s">
        <v>100</v>
      </c>
      <c r="B29" t="s">
        <v>212</v>
      </c>
      <c r="C29" t="s">
        <v>97</v>
      </c>
      <c r="D29" t="s">
        <v>217</v>
      </c>
      <c r="E29" s="27" t="s">
        <v>218</v>
      </c>
    </row>
    <row r="30" spans="1:5" x14ac:dyDescent="0.25">
      <c r="A30" t="s">
        <v>96</v>
      </c>
      <c r="B30" t="s">
        <v>219</v>
      </c>
      <c r="C30" t="s">
        <v>95</v>
      </c>
      <c r="D30" t="s">
        <v>220</v>
      </c>
      <c r="E30" s="27" t="s">
        <v>221</v>
      </c>
    </row>
    <row r="31" spans="1:5" x14ac:dyDescent="0.25">
      <c r="A31" t="s">
        <v>96</v>
      </c>
      <c r="B31" t="s">
        <v>219</v>
      </c>
      <c r="C31" t="s">
        <v>94</v>
      </c>
      <c r="D31" t="s">
        <v>222</v>
      </c>
      <c r="E31" s="27" t="s">
        <v>223</v>
      </c>
    </row>
    <row r="32" spans="1:5" x14ac:dyDescent="0.25">
      <c r="A32" t="s">
        <v>93</v>
      </c>
      <c r="B32" t="s">
        <v>139</v>
      </c>
      <c r="C32" t="s">
        <v>92</v>
      </c>
      <c r="D32" t="s">
        <v>224</v>
      </c>
      <c r="E32" s="27" t="s">
        <v>225</v>
      </c>
    </row>
    <row r="33" spans="1:5" x14ac:dyDescent="0.25">
      <c r="A33" t="s">
        <v>93</v>
      </c>
      <c r="B33" t="s">
        <v>139</v>
      </c>
      <c r="C33" t="s">
        <v>91</v>
      </c>
      <c r="D33" t="s">
        <v>226</v>
      </c>
      <c r="E33" s="27" t="s">
        <v>227</v>
      </c>
    </row>
    <row r="34" spans="1:5" x14ac:dyDescent="0.25">
      <c r="A34" t="s">
        <v>93</v>
      </c>
      <c r="B34" t="s">
        <v>139</v>
      </c>
      <c r="C34" t="s">
        <v>90</v>
      </c>
      <c r="D34" t="s">
        <v>228</v>
      </c>
      <c r="E34" s="27" t="s">
        <v>229</v>
      </c>
    </row>
    <row r="35" spans="1:5" x14ac:dyDescent="0.25">
      <c r="A35" t="s">
        <v>93</v>
      </c>
      <c r="B35" t="s">
        <v>139</v>
      </c>
      <c r="C35" t="s">
        <v>89</v>
      </c>
      <c r="D35" t="s">
        <v>230</v>
      </c>
      <c r="E35" s="27" t="s">
        <v>231</v>
      </c>
    </row>
    <row r="36" spans="1:5" x14ac:dyDescent="0.25">
      <c r="A36" t="s">
        <v>93</v>
      </c>
      <c r="B36" t="s">
        <v>139</v>
      </c>
      <c r="C36" t="s">
        <v>88</v>
      </c>
      <c r="D36" t="s">
        <v>232</v>
      </c>
      <c r="E36" s="27" t="s">
        <v>233</v>
      </c>
    </row>
    <row r="37" spans="1:5" x14ac:dyDescent="0.25">
      <c r="A37" t="s">
        <v>93</v>
      </c>
      <c r="B37" t="s">
        <v>139</v>
      </c>
      <c r="C37" t="s">
        <v>87</v>
      </c>
      <c r="D37" t="s">
        <v>234</v>
      </c>
      <c r="E37" s="27" t="s">
        <v>235</v>
      </c>
    </row>
    <row r="38" spans="1:5" x14ac:dyDescent="0.25">
      <c r="A38" t="s">
        <v>93</v>
      </c>
      <c r="B38" t="s">
        <v>139</v>
      </c>
      <c r="C38" t="s">
        <v>86</v>
      </c>
      <c r="D38" t="s">
        <v>236</v>
      </c>
      <c r="E38" s="27" t="s">
        <v>237</v>
      </c>
    </row>
    <row r="39" spans="1:5" x14ac:dyDescent="0.25">
      <c r="A39" t="s">
        <v>93</v>
      </c>
      <c r="B39" t="s">
        <v>139</v>
      </c>
      <c r="C39" t="s">
        <v>85</v>
      </c>
      <c r="D39" t="s">
        <v>238</v>
      </c>
      <c r="E39" s="27" t="s">
        <v>239</v>
      </c>
    </row>
    <row r="40" spans="1:5" x14ac:dyDescent="0.25">
      <c r="A40" t="s">
        <v>93</v>
      </c>
      <c r="B40" t="s">
        <v>139</v>
      </c>
      <c r="C40" t="s">
        <v>84</v>
      </c>
      <c r="D40" t="s">
        <v>240</v>
      </c>
      <c r="E40" s="27" t="s">
        <v>241</v>
      </c>
    </row>
    <row r="41" spans="1:5" x14ac:dyDescent="0.25">
      <c r="A41" t="s">
        <v>93</v>
      </c>
      <c r="B41" t="s">
        <v>139</v>
      </c>
      <c r="C41" t="s">
        <v>83</v>
      </c>
      <c r="D41" t="s">
        <v>242</v>
      </c>
      <c r="E41" s="27" t="s">
        <v>243</v>
      </c>
    </row>
    <row r="42" spans="1:5" x14ac:dyDescent="0.25">
      <c r="A42" t="s">
        <v>93</v>
      </c>
      <c r="B42" t="s">
        <v>139</v>
      </c>
      <c r="C42" t="s">
        <v>82</v>
      </c>
      <c r="D42" t="s">
        <v>244</v>
      </c>
      <c r="E42" s="27" t="s">
        <v>245</v>
      </c>
    </row>
    <row r="43" spans="1:5" x14ac:dyDescent="0.25">
      <c r="A43" t="s">
        <v>93</v>
      </c>
      <c r="B43" t="s">
        <v>139</v>
      </c>
      <c r="C43" t="s">
        <v>81</v>
      </c>
      <c r="D43" t="s">
        <v>246</v>
      </c>
      <c r="E43" s="27" t="s">
        <v>247</v>
      </c>
    </row>
    <row r="44" spans="1:5" x14ac:dyDescent="0.25">
      <c r="A44" t="s">
        <v>93</v>
      </c>
      <c r="B44" t="s">
        <v>139</v>
      </c>
      <c r="C44" t="s">
        <v>80</v>
      </c>
      <c r="D44" t="s">
        <v>248</v>
      </c>
      <c r="E44" s="27" t="s">
        <v>249</v>
      </c>
    </row>
    <row r="45" spans="1:5" x14ac:dyDescent="0.25">
      <c r="A45" t="s">
        <v>93</v>
      </c>
      <c r="B45" t="s">
        <v>139</v>
      </c>
      <c r="C45" t="s">
        <v>79</v>
      </c>
      <c r="D45" t="s">
        <v>250</v>
      </c>
      <c r="E45" s="27" t="s">
        <v>251</v>
      </c>
    </row>
    <row r="46" spans="1:5" x14ac:dyDescent="0.25">
      <c r="A46" t="s">
        <v>93</v>
      </c>
      <c r="B46" t="s">
        <v>139</v>
      </c>
      <c r="C46" t="s">
        <v>78</v>
      </c>
      <c r="D46" t="s">
        <v>252</v>
      </c>
      <c r="E46" s="27" t="s">
        <v>253</v>
      </c>
    </row>
    <row r="47" spans="1:5" x14ac:dyDescent="0.25">
      <c r="A47" t="s">
        <v>93</v>
      </c>
      <c r="B47" t="s">
        <v>139</v>
      </c>
      <c r="C47" t="s">
        <v>77</v>
      </c>
      <c r="D47" t="s">
        <v>254</v>
      </c>
      <c r="E47" s="27" t="s">
        <v>255</v>
      </c>
    </row>
    <row r="48" spans="1:5" x14ac:dyDescent="0.25">
      <c r="A48" t="s">
        <v>93</v>
      </c>
      <c r="B48" t="s">
        <v>139</v>
      </c>
      <c r="C48" t="s">
        <v>76</v>
      </c>
      <c r="D48" t="s">
        <v>256</v>
      </c>
      <c r="E48" s="27" t="s">
        <v>257</v>
      </c>
    </row>
    <row r="49" spans="1:5" x14ac:dyDescent="0.25">
      <c r="A49" t="s">
        <v>75</v>
      </c>
      <c r="B49" t="s">
        <v>140</v>
      </c>
      <c r="C49" t="s">
        <v>74</v>
      </c>
      <c r="D49" t="s">
        <v>258</v>
      </c>
      <c r="E49" s="27" t="s">
        <v>259</v>
      </c>
    </row>
    <row r="50" spans="1:5" x14ac:dyDescent="0.25">
      <c r="A50" t="s">
        <v>75</v>
      </c>
      <c r="B50" t="s">
        <v>140</v>
      </c>
      <c r="C50" t="s">
        <v>73</v>
      </c>
      <c r="D50" t="s">
        <v>260</v>
      </c>
      <c r="E50" s="27" t="s">
        <v>261</v>
      </c>
    </row>
    <row r="51" spans="1:5" x14ac:dyDescent="0.25">
      <c r="A51" t="s">
        <v>75</v>
      </c>
      <c r="B51" t="s">
        <v>140</v>
      </c>
      <c r="C51" t="s">
        <v>72</v>
      </c>
      <c r="D51" t="s">
        <v>262</v>
      </c>
      <c r="E51" s="27" t="s">
        <v>263</v>
      </c>
    </row>
    <row r="52" spans="1:5" x14ac:dyDescent="0.25">
      <c r="A52" t="s">
        <v>71</v>
      </c>
      <c r="B52" t="s">
        <v>264</v>
      </c>
      <c r="C52" t="s">
        <v>70</v>
      </c>
      <c r="D52" t="s">
        <v>265</v>
      </c>
      <c r="E52" s="27" t="s">
        <v>266</v>
      </c>
    </row>
    <row r="53" spans="1:5" x14ac:dyDescent="0.25">
      <c r="A53" t="s">
        <v>71</v>
      </c>
      <c r="B53" t="s">
        <v>264</v>
      </c>
      <c r="C53" t="s">
        <v>69</v>
      </c>
      <c r="D53" t="s">
        <v>267</v>
      </c>
      <c r="E53" s="27" t="s">
        <v>268</v>
      </c>
    </row>
    <row r="54" spans="1:5" x14ac:dyDescent="0.25">
      <c r="A54" t="s">
        <v>71</v>
      </c>
      <c r="B54" t="s">
        <v>264</v>
      </c>
      <c r="C54" t="s">
        <v>68</v>
      </c>
      <c r="D54" t="s">
        <v>269</v>
      </c>
      <c r="E54" s="27" t="s">
        <v>270</v>
      </c>
    </row>
    <row r="55" spans="1:5" x14ac:dyDescent="0.25">
      <c r="A55" t="s">
        <v>71</v>
      </c>
      <c r="B55" t="s">
        <v>264</v>
      </c>
      <c r="C55" t="s">
        <v>67</v>
      </c>
      <c r="D55" t="s">
        <v>271</v>
      </c>
      <c r="E55" s="27" t="s">
        <v>272</v>
      </c>
    </row>
    <row r="56" spans="1:5" x14ac:dyDescent="0.25">
      <c r="A56" t="s">
        <v>71</v>
      </c>
      <c r="B56" t="s">
        <v>264</v>
      </c>
      <c r="C56" t="s">
        <v>66</v>
      </c>
      <c r="D56" t="s">
        <v>273</v>
      </c>
      <c r="E56" s="27" t="s">
        <v>274</v>
      </c>
    </row>
    <row r="57" spans="1:5" x14ac:dyDescent="0.25">
      <c r="A57" t="s">
        <v>71</v>
      </c>
      <c r="B57" t="s">
        <v>264</v>
      </c>
      <c r="C57" t="s">
        <v>65</v>
      </c>
      <c r="D57" t="s">
        <v>275</v>
      </c>
      <c r="E57" s="27" t="s">
        <v>276</v>
      </c>
    </row>
    <row r="58" spans="1:5" x14ac:dyDescent="0.25">
      <c r="A58" t="s">
        <v>71</v>
      </c>
      <c r="B58" t="s">
        <v>264</v>
      </c>
      <c r="C58" t="s">
        <v>64</v>
      </c>
      <c r="D58" t="s">
        <v>277</v>
      </c>
      <c r="E58" s="27" t="s">
        <v>278</v>
      </c>
    </row>
    <row r="59" spans="1:5" x14ac:dyDescent="0.25">
      <c r="A59" t="s">
        <v>63</v>
      </c>
      <c r="B59" t="s">
        <v>141</v>
      </c>
      <c r="C59" t="s">
        <v>62</v>
      </c>
      <c r="D59" t="s">
        <v>279</v>
      </c>
      <c r="E59" s="27" t="s">
        <v>280</v>
      </c>
    </row>
    <row r="60" spans="1:5" x14ac:dyDescent="0.25">
      <c r="A60" t="s">
        <v>63</v>
      </c>
      <c r="B60" t="s">
        <v>141</v>
      </c>
      <c r="C60" t="s">
        <v>61</v>
      </c>
      <c r="D60" t="s">
        <v>281</v>
      </c>
      <c r="E60" s="27" t="s">
        <v>282</v>
      </c>
    </row>
    <row r="61" spans="1:5" x14ac:dyDescent="0.25">
      <c r="A61" t="s">
        <v>63</v>
      </c>
      <c r="B61" t="s">
        <v>141</v>
      </c>
      <c r="C61" t="s">
        <v>60</v>
      </c>
      <c r="D61" t="s">
        <v>283</v>
      </c>
      <c r="E61" s="27" t="s">
        <v>284</v>
      </c>
    </row>
    <row r="62" spans="1:5" x14ac:dyDescent="0.25">
      <c r="A62" t="s">
        <v>63</v>
      </c>
      <c r="B62" t="s">
        <v>141</v>
      </c>
      <c r="C62" t="s">
        <v>59</v>
      </c>
      <c r="D62" t="s">
        <v>285</v>
      </c>
      <c r="E62" s="27" t="s">
        <v>286</v>
      </c>
    </row>
    <row r="63" spans="1:5" x14ac:dyDescent="0.25">
      <c r="A63" t="s">
        <v>63</v>
      </c>
      <c r="B63" t="s">
        <v>141</v>
      </c>
      <c r="C63" t="s">
        <v>58</v>
      </c>
      <c r="D63" t="s">
        <v>287</v>
      </c>
      <c r="E63" s="27" t="s">
        <v>288</v>
      </c>
    </row>
    <row r="64" spans="1:5" x14ac:dyDescent="0.25">
      <c r="A64" t="s">
        <v>63</v>
      </c>
      <c r="B64" t="s">
        <v>141</v>
      </c>
      <c r="C64" t="s">
        <v>57</v>
      </c>
      <c r="D64" t="s">
        <v>289</v>
      </c>
      <c r="E64" s="27" t="s">
        <v>290</v>
      </c>
    </row>
    <row r="65" spans="1:5" x14ac:dyDescent="0.25">
      <c r="A65" t="s">
        <v>56</v>
      </c>
      <c r="B65" t="s">
        <v>142</v>
      </c>
      <c r="C65" t="s">
        <v>55</v>
      </c>
      <c r="D65" t="s">
        <v>291</v>
      </c>
      <c r="E65" s="27" t="s">
        <v>292</v>
      </c>
    </row>
    <row r="66" spans="1:5" x14ac:dyDescent="0.25">
      <c r="A66" t="s">
        <v>54</v>
      </c>
      <c r="B66" t="s">
        <v>143</v>
      </c>
      <c r="C66" t="s">
        <v>53</v>
      </c>
      <c r="D66" t="s">
        <v>293</v>
      </c>
      <c r="E66" s="27" t="s">
        <v>294</v>
      </c>
    </row>
    <row r="67" spans="1:5" x14ac:dyDescent="0.25">
      <c r="A67" t="s">
        <v>52</v>
      </c>
      <c r="B67" t="s">
        <v>295</v>
      </c>
      <c r="C67" t="s">
        <v>51</v>
      </c>
      <c r="D67" t="s">
        <v>296</v>
      </c>
      <c r="E67" s="27" t="s">
        <v>297</v>
      </c>
    </row>
    <row r="68" spans="1:5" x14ac:dyDescent="0.25">
      <c r="A68" t="s">
        <v>52</v>
      </c>
      <c r="B68" t="s">
        <v>295</v>
      </c>
      <c r="C68" t="s">
        <v>50</v>
      </c>
      <c r="D68" t="s">
        <v>298</v>
      </c>
      <c r="E68" s="27" t="s">
        <v>299</v>
      </c>
    </row>
    <row r="69" spans="1:5" x14ac:dyDescent="0.25">
      <c r="A69" t="s">
        <v>52</v>
      </c>
      <c r="B69" t="s">
        <v>295</v>
      </c>
      <c r="C69" t="s">
        <v>49</v>
      </c>
      <c r="D69" t="s">
        <v>300</v>
      </c>
      <c r="E69" s="27" t="s">
        <v>301</v>
      </c>
    </row>
    <row r="70" spans="1:5" x14ac:dyDescent="0.25">
      <c r="A70" t="s">
        <v>48</v>
      </c>
      <c r="B70" t="s">
        <v>144</v>
      </c>
      <c r="C70" t="s">
        <v>47</v>
      </c>
      <c r="D70" t="s">
        <v>302</v>
      </c>
      <c r="E70" s="27" t="s">
        <v>303</v>
      </c>
    </row>
    <row r="71" spans="1:5" x14ac:dyDescent="0.25">
      <c r="A71" t="s">
        <v>46</v>
      </c>
      <c r="B71" t="s">
        <v>145</v>
      </c>
      <c r="C71" t="s">
        <v>45</v>
      </c>
      <c r="D71" t="s">
        <v>165</v>
      </c>
      <c r="E71" s="27" t="s">
        <v>304</v>
      </c>
    </row>
    <row r="72" spans="1:5" x14ac:dyDescent="0.25">
      <c r="A72" t="s">
        <v>46</v>
      </c>
      <c r="B72" t="s">
        <v>145</v>
      </c>
      <c r="C72" t="s">
        <v>44</v>
      </c>
      <c r="D72" t="s">
        <v>305</v>
      </c>
      <c r="E72" s="27" t="s">
        <v>306</v>
      </c>
    </row>
    <row r="73" spans="1:5" x14ac:dyDescent="0.25">
      <c r="A73" t="s">
        <v>46</v>
      </c>
      <c r="B73" t="s">
        <v>145</v>
      </c>
      <c r="C73" t="s">
        <v>43</v>
      </c>
      <c r="D73" t="s">
        <v>307</v>
      </c>
      <c r="E73" s="27" t="s">
        <v>308</v>
      </c>
    </row>
    <row r="74" spans="1:5" x14ac:dyDescent="0.25">
      <c r="A74" t="s">
        <v>46</v>
      </c>
      <c r="B74" t="s">
        <v>145</v>
      </c>
      <c r="C74" t="s">
        <v>42</v>
      </c>
      <c r="D74" t="s">
        <v>309</v>
      </c>
      <c r="E74" s="27" t="s">
        <v>310</v>
      </c>
    </row>
    <row r="75" spans="1:5" x14ac:dyDescent="0.25">
      <c r="A75" t="s">
        <v>46</v>
      </c>
      <c r="B75" t="s">
        <v>145</v>
      </c>
      <c r="C75" t="s">
        <v>41</v>
      </c>
      <c r="D75" t="s">
        <v>311</v>
      </c>
      <c r="E75" s="27" t="s">
        <v>312</v>
      </c>
    </row>
    <row r="76" spans="1:5" x14ac:dyDescent="0.25">
      <c r="A76" t="s">
        <v>40</v>
      </c>
      <c r="B76" t="s">
        <v>313</v>
      </c>
      <c r="C76" t="s">
        <v>39</v>
      </c>
      <c r="D76" t="s">
        <v>314</v>
      </c>
      <c r="E76" s="27" t="s">
        <v>315</v>
      </c>
    </row>
    <row r="77" spans="1:5" x14ac:dyDescent="0.25">
      <c r="A77" t="s">
        <v>40</v>
      </c>
      <c r="B77" t="s">
        <v>313</v>
      </c>
      <c r="C77" t="s">
        <v>38</v>
      </c>
      <c r="D77" t="s">
        <v>316</v>
      </c>
      <c r="E77" s="27" t="s">
        <v>317</v>
      </c>
    </row>
    <row r="78" spans="1:5" x14ac:dyDescent="0.25">
      <c r="A78" t="s">
        <v>40</v>
      </c>
      <c r="B78" t="s">
        <v>313</v>
      </c>
      <c r="C78" t="s">
        <v>37</v>
      </c>
      <c r="D78" t="s">
        <v>318</v>
      </c>
      <c r="E78" s="27" t="s">
        <v>319</v>
      </c>
    </row>
    <row r="79" spans="1:5" x14ac:dyDescent="0.25">
      <c r="A79" t="s">
        <v>40</v>
      </c>
      <c r="B79" t="s">
        <v>313</v>
      </c>
      <c r="C79" t="s">
        <v>36</v>
      </c>
      <c r="D79" t="s">
        <v>320</v>
      </c>
      <c r="E79" s="27" t="s">
        <v>321</v>
      </c>
    </row>
    <row r="80" spans="1:5" x14ac:dyDescent="0.25">
      <c r="A80" t="s">
        <v>35</v>
      </c>
      <c r="B80" t="s">
        <v>146</v>
      </c>
      <c r="C80" t="s">
        <v>34</v>
      </c>
      <c r="D80" t="s">
        <v>322</v>
      </c>
      <c r="E80" s="27" t="s">
        <v>323</v>
      </c>
    </row>
    <row r="81" spans="1:5" x14ac:dyDescent="0.25">
      <c r="A81" t="s">
        <v>35</v>
      </c>
      <c r="B81" t="s">
        <v>146</v>
      </c>
      <c r="C81" t="s">
        <v>33</v>
      </c>
      <c r="D81" t="s">
        <v>324</v>
      </c>
      <c r="E81" s="27" t="s">
        <v>325</v>
      </c>
    </row>
    <row r="82" spans="1:5" x14ac:dyDescent="0.25">
      <c r="A82" t="s">
        <v>35</v>
      </c>
      <c r="B82" t="s">
        <v>146</v>
      </c>
      <c r="C82" t="s">
        <v>32</v>
      </c>
      <c r="D82" t="s">
        <v>326</v>
      </c>
      <c r="E82" s="27" t="s">
        <v>327</v>
      </c>
    </row>
    <row r="83" spans="1:5" x14ac:dyDescent="0.25">
      <c r="A83" t="s">
        <v>31</v>
      </c>
      <c r="B83" t="s">
        <v>147</v>
      </c>
      <c r="C83" t="s">
        <v>30</v>
      </c>
      <c r="D83" t="s">
        <v>328</v>
      </c>
      <c r="E83" s="27" t="s">
        <v>329</v>
      </c>
    </row>
    <row r="84" spans="1:5" x14ac:dyDescent="0.25">
      <c r="A84" t="s">
        <v>31</v>
      </c>
      <c r="B84" t="s">
        <v>147</v>
      </c>
      <c r="C84" t="s">
        <v>29</v>
      </c>
      <c r="D84" t="s">
        <v>330</v>
      </c>
      <c r="E84" s="27" t="s">
        <v>331</v>
      </c>
    </row>
    <row r="85" spans="1:5" x14ac:dyDescent="0.25">
      <c r="A85" t="s">
        <v>31</v>
      </c>
      <c r="B85" t="s">
        <v>147</v>
      </c>
      <c r="C85" t="s">
        <v>28</v>
      </c>
      <c r="D85" t="s">
        <v>332</v>
      </c>
      <c r="E85" s="27" t="s">
        <v>333</v>
      </c>
    </row>
    <row r="86" spans="1:5" x14ac:dyDescent="0.25">
      <c r="A86" t="s">
        <v>31</v>
      </c>
      <c r="B86" t="s">
        <v>147</v>
      </c>
      <c r="C86" t="s">
        <v>27</v>
      </c>
      <c r="D86" t="s">
        <v>334</v>
      </c>
      <c r="E86" s="27" t="s">
        <v>335</v>
      </c>
    </row>
    <row r="87" spans="1:5" x14ac:dyDescent="0.25">
      <c r="A87" t="s">
        <v>31</v>
      </c>
      <c r="B87" t="s">
        <v>147</v>
      </c>
      <c r="C87" t="s">
        <v>26</v>
      </c>
      <c r="D87" t="s">
        <v>336</v>
      </c>
      <c r="E87" s="27" t="s">
        <v>337</v>
      </c>
    </row>
    <row r="88" spans="1:5" x14ac:dyDescent="0.25">
      <c r="A88" t="s">
        <v>31</v>
      </c>
      <c r="B88" t="s">
        <v>147</v>
      </c>
      <c r="C88" t="s">
        <v>25</v>
      </c>
      <c r="D88" t="s">
        <v>338</v>
      </c>
      <c r="E88" s="27" t="s">
        <v>339</v>
      </c>
    </row>
    <row r="89" spans="1:5" x14ac:dyDescent="0.25">
      <c r="A89" t="s">
        <v>24</v>
      </c>
      <c r="B89" t="s">
        <v>340</v>
      </c>
      <c r="C89" t="s">
        <v>23</v>
      </c>
      <c r="D89" t="s">
        <v>341</v>
      </c>
      <c r="E89" s="27" t="s">
        <v>342</v>
      </c>
    </row>
    <row r="90" spans="1:5" x14ac:dyDescent="0.25">
      <c r="A90" t="s">
        <v>22</v>
      </c>
      <c r="B90" t="s">
        <v>148</v>
      </c>
      <c r="C90" t="s">
        <v>21</v>
      </c>
      <c r="D90" t="s">
        <v>343</v>
      </c>
      <c r="E90" s="27" t="s">
        <v>344</v>
      </c>
    </row>
    <row r="91" spans="1:5" x14ac:dyDescent="0.25">
      <c r="A91" t="s">
        <v>20</v>
      </c>
      <c r="B91" t="s">
        <v>345</v>
      </c>
      <c r="C91" t="s">
        <v>19</v>
      </c>
      <c r="D91" t="s">
        <v>346</v>
      </c>
      <c r="E91" s="27" t="s">
        <v>347</v>
      </c>
    </row>
    <row r="92" spans="1:5" x14ac:dyDescent="0.25">
      <c r="A92" t="s">
        <v>20</v>
      </c>
      <c r="B92" t="s">
        <v>345</v>
      </c>
      <c r="C92" t="s">
        <v>18</v>
      </c>
      <c r="D92" t="s">
        <v>348</v>
      </c>
      <c r="E92" s="27" t="s">
        <v>349</v>
      </c>
    </row>
    <row r="93" spans="1:5" x14ac:dyDescent="0.25">
      <c r="A93" t="s">
        <v>20</v>
      </c>
      <c r="B93" t="s">
        <v>345</v>
      </c>
      <c r="C93" t="s">
        <v>17</v>
      </c>
      <c r="D93" t="s">
        <v>350</v>
      </c>
      <c r="E93" s="27" t="s">
        <v>351</v>
      </c>
    </row>
    <row r="94" spans="1:5" x14ac:dyDescent="0.25">
      <c r="A94" t="s">
        <v>20</v>
      </c>
      <c r="B94" t="s">
        <v>345</v>
      </c>
      <c r="C94" t="s">
        <v>16</v>
      </c>
      <c r="D94" t="s">
        <v>352</v>
      </c>
      <c r="E94" s="27" t="s">
        <v>353</v>
      </c>
    </row>
    <row r="95" spans="1:5" x14ac:dyDescent="0.25">
      <c r="A95" t="s">
        <v>20</v>
      </c>
      <c r="B95" t="s">
        <v>345</v>
      </c>
      <c r="C95" t="s">
        <v>15</v>
      </c>
      <c r="D95" t="s">
        <v>354</v>
      </c>
      <c r="E95" s="27" t="s">
        <v>355</v>
      </c>
    </row>
    <row r="96" spans="1:5" x14ac:dyDescent="0.25">
      <c r="A96" t="s">
        <v>20</v>
      </c>
      <c r="B96" t="s">
        <v>345</v>
      </c>
      <c r="C96" t="s">
        <v>14</v>
      </c>
      <c r="D96" t="s">
        <v>356</v>
      </c>
      <c r="E96" s="27" t="s">
        <v>357</v>
      </c>
    </row>
    <row r="97" spans="1:5" x14ac:dyDescent="0.25">
      <c r="A97" t="s">
        <v>20</v>
      </c>
      <c r="B97" t="s">
        <v>345</v>
      </c>
      <c r="C97" t="s">
        <v>13</v>
      </c>
      <c r="D97" t="s">
        <v>358</v>
      </c>
      <c r="E97" s="27" t="s">
        <v>359</v>
      </c>
    </row>
    <row r="98" spans="1:5" x14ac:dyDescent="0.25">
      <c r="A98" t="s">
        <v>20</v>
      </c>
      <c r="B98" t="s">
        <v>345</v>
      </c>
      <c r="C98" t="s">
        <v>12</v>
      </c>
      <c r="D98" t="s">
        <v>360</v>
      </c>
      <c r="E98" s="27" t="s">
        <v>361</v>
      </c>
    </row>
    <row r="99" spans="1:5" x14ac:dyDescent="0.25">
      <c r="A99" t="s">
        <v>11</v>
      </c>
      <c r="B99" t="s">
        <v>149</v>
      </c>
      <c r="C99" t="s">
        <v>10</v>
      </c>
      <c r="D99" t="s">
        <v>362</v>
      </c>
      <c r="E99" s="27" t="s">
        <v>363</v>
      </c>
    </row>
  </sheetData>
  <autoFilter ref="A1:E99" xr:uid="{A00FE577-DF5B-4982-99B1-130CAB4B9611}">
    <sortState xmlns:xlrd2="http://schemas.microsoft.com/office/spreadsheetml/2017/richdata2" ref="A2:E99">
      <sortCondition ref="A1:A99"/>
    </sortState>
  </autoFilter>
  <pageMargins left="0.7" right="0.7" top="0.75" bottom="0.75" header="0.3" footer="0.3"/>
  <pageSetup orientation="portrait" horizontalDpi="4294967293"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964DFD9C477BD44384A7716DF37CD14F" ma:contentTypeVersion="12" ma:contentTypeDescription="Create a new document." ma:contentTypeScope="" ma:versionID="ac4505717501d962c793de0cf76d3917">
  <xsd:schema xmlns:xsd="http://www.w3.org/2001/XMLSchema" xmlns:xs="http://www.w3.org/2001/XMLSchema" xmlns:p="http://schemas.microsoft.com/office/2006/metadata/properties" xmlns:ns3="dcaf70f5-0008-41e7-aa4e-c726dfe7b131" xmlns:ns4="e6ea239f-ca2d-449d-8461-fe4966e59f09" targetNamespace="http://schemas.microsoft.com/office/2006/metadata/properties" ma:root="true" ma:fieldsID="438f77659df51ef541369e9725c90351" ns3:_="" ns4:_="">
    <xsd:import namespace="dcaf70f5-0008-41e7-aa4e-c726dfe7b131"/>
    <xsd:import namespace="e6ea239f-ca2d-449d-8461-fe4966e59f09"/>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3:MediaServiceOCR" minOccurs="0"/>
                <xsd:element ref="ns3:MediaServiceAutoKeyPoints" minOccurs="0"/>
                <xsd:element ref="ns3:MediaServiceKeyPoints"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caf70f5-0008-41e7-aa4e-c726dfe7b13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6ea239f-ca2d-449d-8461-fe4966e59f09"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SharingHintHash" ma:index="19"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9457BAC-84A2-4EA8-BB3C-2310FC9E892C}">
  <ds:schemaRefs>
    <ds:schemaRef ds:uri="http://schemas.microsoft.com/sharepoint/v3/contenttype/forms"/>
  </ds:schemaRefs>
</ds:datastoreItem>
</file>

<file path=customXml/itemProps2.xml><?xml version="1.0" encoding="utf-8"?>
<ds:datastoreItem xmlns:ds="http://schemas.openxmlformats.org/officeDocument/2006/customXml" ds:itemID="{0FA05EE1-B305-441D-AEEB-BB4EF9E80291}">
  <ds:schemaRefs>
    <ds:schemaRef ds:uri="http://schemas.microsoft.com/office/2006/documentManagement/type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dcaf70f5-0008-41e7-aa4e-c726dfe7b131"/>
    <ds:schemaRef ds:uri="e6ea239f-ca2d-449d-8461-fe4966e59f09"/>
    <ds:schemaRef ds:uri="http://www.w3.org/XML/1998/namespace"/>
    <ds:schemaRef ds:uri="http://purl.org/dc/terms/"/>
  </ds:schemaRefs>
</ds:datastoreItem>
</file>

<file path=customXml/itemProps3.xml><?xml version="1.0" encoding="utf-8"?>
<ds:datastoreItem xmlns:ds="http://schemas.openxmlformats.org/officeDocument/2006/customXml" ds:itemID="{E12FB0B7-263C-40F7-B640-6CAC29EE285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caf70f5-0008-41e7-aa4e-c726dfe7b131"/>
    <ds:schemaRef ds:uri="e6ea239f-ca2d-449d-8461-fe4966e59f0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1. Worksheet</vt:lpstr>
      <vt:lpstr>2. Proj Description Generator</vt:lpstr>
      <vt:lpstr>Raw Data (2)</vt:lpstr>
      <vt:lpstr>Raw Data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iBuyPower</dc:creator>
  <cp:lastModifiedBy>Jeremy Burdick</cp:lastModifiedBy>
  <cp:lastPrinted>2020-03-06T14:41:03Z</cp:lastPrinted>
  <dcterms:created xsi:type="dcterms:W3CDTF">2019-12-10T21:44:42Z</dcterms:created>
  <dcterms:modified xsi:type="dcterms:W3CDTF">2020-07-20T21:29:38Z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0x010100964DFD9C477BD44384A7716DF37CD14F</vt:lpwstr>
  </property>
</Properties>
</file>